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1" activeTab="0"/>
  </bookViews>
  <sheets>
    <sheet name="34" sheetId="1" r:id="rId1"/>
  </sheets>
  <definedNames>
    <definedName name="_xlnm.Print_Area" localSheetId="0">'34'!$A$1:$AA$45</definedName>
  </definedNames>
  <calcPr fullCalcOnLoad="1"/>
</workbook>
</file>

<file path=xl/sharedStrings.xml><?xml version="1.0" encoding="utf-8"?>
<sst xmlns="http://schemas.openxmlformats.org/spreadsheetml/2006/main" count="68" uniqueCount="63">
  <si>
    <t>記号</t>
  </si>
  <si>
    <t>データ入力欄</t>
  </si>
  <si>
    <t>有意水準α</t>
  </si>
  <si>
    <t>検定結果の表</t>
  </si>
  <si>
    <t>項　目</t>
  </si>
  <si>
    <t>推定結果の表</t>
  </si>
  <si>
    <t>信頼率９５％</t>
  </si>
  <si>
    <t>信頼率９９％</t>
  </si>
  <si>
    <t>推定の結果(信頼区間)</t>
  </si>
  <si>
    <t>データ入力欄の</t>
  </si>
  <si>
    <t>このシート使用時</t>
  </si>
  <si>
    <t>を入力して下さい。</t>
  </si>
  <si>
    <t>No.</t>
  </si>
  <si>
    <t>①</t>
  </si>
  <si>
    <t>③</t>
  </si>
  <si>
    <t>⑤</t>
  </si>
  <si>
    <t>⑭</t>
  </si>
  <si>
    <t>⑯</t>
  </si>
  <si>
    <t>①</t>
  </si>
  <si>
    <t>②</t>
  </si>
  <si>
    <t>±</t>
  </si>
  <si>
    <t>③</t>
  </si>
  <si>
    <t>判　　定</t>
  </si>
  <si>
    <t>⑦</t>
  </si>
  <si>
    <t>⑧</t>
  </si>
  <si>
    <t>⑩</t>
  </si>
  <si>
    <t>⑪</t>
  </si>
  <si>
    <t>⑫</t>
  </si>
  <si>
    <t>⑬</t>
  </si>
  <si>
    <t>⑮</t>
  </si>
  <si>
    <t>⑰</t>
  </si>
  <si>
    <t>⑱</t>
  </si>
  <si>
    <t>⑲</t>
  </si>
  <si>
    <t>⑳</t>
  </si>
  <si>
    <t>母不良率の検定・推定</t>
  </si>
  <si>
    <t>ﾃﾞｰﾀ数</t>
  </si>
  <si>
    <t>不良数</t>
  </si>
  <si>
    <r>
      <t>データ数</t>
    </r>
    <r>
      <rPr>
        <sz val="14"/>
        <rFont val="ＭＳ Ｐゴシック"/>
        <family val="3"/>
      </rPr>
      <t>n</t>
    </r>
  </si>
  <si>
    <r>
      <t xml:space="preserve">不良数 </t>
    </r>
    <r>
      <rPr>
        <sz val="14"/>
        <rFont val="ＭＳ Ｐゴシック"/>
        <family val="3"/>
      </rPr>
      <t>ｒ</t>
    </r>
  </si>
  <si>
    <r>
      <t xml:space="preserve">不良率 </t>
    </r>
    <r>
      <rPr>
        <sz val="14"/>
        <rFont val="ＭＳ Ｐゴシック"/>
        <family val="3"/>
      </rPr>
      <t>p</t>
    </r>
  </si>
  <si>
    <r>
      <t xml:space="preserve">母不良率 </t>
    </r>
    <r>
      <rPr>
        <sz val="14"/>
        <rFont val="ＭＳ Ｐゴシック"/>
        <family val="3"/>
      </rPr>
      <t>p</t>
    </r>
    <r>
      <rPr>
        <vertAlign val="subscript"/>
        <sz val="10"/>
        <rFont val="ＭＳ Ｐゴシック"/>
        <family val="3"/>
      </rPr>
      <t>0</t>
    </r>
  </si>
  <si>
    <t>データは例であり､</t>
  </si>
  <si>
    <t>②</t>
  </si>
  <si>
    <t>はクリアしてデータ</t>
  </si>
  <si>
    <t>④</t>
  </si>
  <si>
    <t>⑥</t>
  </si>
  <si>
    <t>⑨</t>
  </si>
  <si>
    <r>
      <t>p－P</t>
    </r>
    <r>
      <rPr>
        <vertAlign val="subscript"/>
        <sz val="14"/>
        <rFont val="ＭＳ Ｐゴシック"/>
        <family val="3"/>
      </rPr>
      <t>0</t>
    </r>
  </si>
  <si>
    <r>
      <t>u</t>
    </r>
    <r>
      <rPr>
        <sz val="12"/>
        <rFont val="ＭＳ Ｐゴシック"/>
        <family val="3"/>
      </rPr>
      <t>(α)</t>
    </r>
  </si>
  <si>
    <r>
      <t>u</t>
    </r>
    <r>
      <rPr>
        <vertAlign val="subscript"/>
        <sz val="14"/>
        <rFont val="ＭＳ Ｐゴシック"/>
        <family val="3"/>
      </rPr>
      <t>0</t>
    </r>
  </si>
  <si>
    <t>=⑱*⑪</t>
  </si>
  <si>
    <t>計算値</t>
  </si>
  <si>
    <t>方　　法</t>
  </si>
  <si>
    <t>不良品、良品数とも５個以上の場合</t>
  </si>
  <si>
    <t>σ=SQRT(⑧)</t>
  </si>
  <si>
    <r>
      <t>１－P</t>
    </r>
    <r>
      <rPr>
        <vertAlign val="subscript"/>
        <sz val="14"/>
        <rFont val="ＭＳ Ｐゴシック"/>
        <family val="3"/>
      </rPr>
      <t>0</t>
    </r>
  </si>
  <si>
    <r>
      <t>P</t>
    </r>
    <r>
      <rPr>
        <vertAlign val="subscript"/>
        <sz val="14"/>
        <rFont val="ＭＳ Ｐゴシック"/>
        <family val="3"/>
      </rPr>
      <t xml:space="preserve">0 </t>
    </r>
    <r>
      <rPr>
        <sz val="14"/>
        <rFont val="ＭＳ Ｐゴシック"/>
        <family val="3"/>
      </rPr>
      <t>*(1-P</t>
    </r>
    <r>
      <rPr>
        <vertAlign val="subscript"/>
        <sz val="14"/>
        <rFont val="ＭＳ Ｐゴシック"/>
        <family val="3"/>
      </rPr>
      <t>0</t>
    </r>
    <r>
      <rPr>
        <sz val="14"/>
        <rFont val="ＭＳ Ｐゴシック"/>
        <family val="3"/>
      </rPr>
      <t>)*n</t>
    </r>
  </si>
  <si>
    <r>
      <t>P</t>
    </r>
    <r>
      <rPr>
        <vertAlign val="subscript"/>
        <sz val="14"/>
        <rFont val="ＭＳ Ｐゴシック"/>
        <family val="3"/>
      </rPr>
      <t>0</t>
    </r>
    <r>
      <rPr>
        <sz val="14"/>
        <rFont val="ＭＳ Ｐゴシック"/>
        <family val="3"/>
      </rPr>
      <t>*(１－P</t>
    </r>
    <r>
      <rPr>
        <vertAlign val="subscript"/>
        <sz val="14"/>
        <rFont val="ＭＳ Ｐゴシック"/>
        <family val="3"/>
      </rPr>
      <t>0</t>
    </r>
    <r>
      <rPr>
        <sz val="14"/>
        <rFont val="ＭＳ Ｐゴシック"/>
        <family val="3"/>
      </rPr>
      <t>)</t>
    </r>
  </si>
  <si>
    <r>
      <t>n*P</t>
    </r>
    <r>
      <rPr>
        <vertAlign val="subscript"/>
        <sz val="14"/>
        <rFont val="ＭＳ Ｐゴシック"/>
        <family val="3"/>
      </rPr>
      <t>0</t>
    </r>
  </si>
  <si>
    <t>SQRT(Vp)</t>
  </si>
  <si>
    <t>正規分布に近似する方法(不良個数)</t>
  </si>
  <si>
    <t>1/1</t>
  </si>
  <si>
    <t>～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</si>
</sst>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;[Red]0"/>
    <numFmt numFmtId="192" formatCode="0;0;#"/>
    <numFmt numFmtId="193" formatCode="0.00;0.00;#"/>
    <numFmt numFmtId="194" formatCode="0.000;0.000;#"/>
    <numFmt numFmtId="195" formatCode="&quot;△&quot;\ #,##0;&quot;▲&quot;\ #,##0"/>
    <numFmt numFmtId="196" formatCode="&quot;＋&quot;\ #,##0.0000;&quot;－&quot;\ #,##0.0000"/>
    <numFmt numFmtId="197" formatCode="0.000&quot;以&quot;&quot;下&quot;"/>
    <numFmt numFmtId="198" formatCode="0.000&quot;以&quot;&quot;上&quot;"/>
    <numFmt numFmtId="199" formatCode="0_);[Red]\(0\)"/>
    <numFmt numFmtId="200" formatCode="0.00000"/>
    <numFmt numFmtId="201" formatCode="0.000000000"/>
    <numFmt numFmtId="202" formatCode="0.0000000000"/>
    <numFmt numFmtId="203" formatCode="0_&quot;&quot;個&quot;&quot;抜&quot;&quot;取&quot;&quot;っ&quot;&quot;て&quot;\ "/>
    <numFmt numFmtId="204" formatCode="0.00_&amp;&quot;σの時不合格 &quot;"/>
    <numFmt numFmtId="205" formatCode="0.00_&amp;&quot;の時合格&quot;"/>
    <numFmt numFmtId="206" formatCode="0.00_&amp;&quot;σの時合格&quot;"/>
    <numFmt numFmtId="207" formatCode="\=0.00"/>
    <numFmt numFmtId="208" formatCode="\=0.00&quot;の&quot;&quot;時&quot;&quot;合&quot;&quot;格&quot;"/>
    <numFmt numFmtId="209" formatCode="\=0.00&quot;の&quot;&quot;時&quot;&quot;不&quot;&quot;合&quot;&quot;格&quot;"/>
    <numFmt numFmtId="210" formatCode="&quot;平&quot;&quot;均&quot;\=\&lt;0.00_&amp;&quot;の時合格&quot;"/>
    <numFmt numFmtId="211" formatCode="&quot;平&quot;&quot;均&quot;\=\&gt;0.00_&amp;&quot;の時合格&quot;"/>
    <numFmt numFmtId="212" formatCode="&quot;平&quot;&quot;均&quot;\&gt;0.00_&amp;&quot;の時不合格&quot;"/>
    <numFmt numFmtId="213" formatCode="&quot;平&quot;&quot;均&quot;\&lt;0.00_&amp;&quot;の時不合格&quot;"/>
    <numFmt numFmtId="214" formatCode="\ﾛ\ｯ\ﾄ&quot;か&quot;&quot;ら&quot;0&quot;個&quot;"/>
    <numFmt numFmtId="215" formatCode="0.00000000"/>
    <numFmt numFmtId="216" formatCode="0.0000000"/>
    <numFmt numFmtId="217" formatCode="0.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0.000000_ "/>
    <numFmt numFmtId="223" formatCode="0.0000000_ "/>
    <numFmt numFmtId="224" formatCode="0.00000_ "/>
    <numFmt numFmtId="225" formatCode="General&quot;個&quot;&quot;の&quot;&quot;確&quot;&quot;率&quot;"/>
    <numFmt numFmtId="226" formatCode="0.000_);[Red]\(0.000\)"/>
    <numFmt numFmtId="227" formatCode="&quot;＋&quot;\ #,##0.000;&quot;－&quot;\ #,##0.000"/>
  </numFmts>
  <fonts count="2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vertAlign val="subscript"/>
      <sz val="9"/>
      <name val="ＭＳ Ｐゴシック"/>
      <family val="3"/>
    </font>
    <font>
      <b/>
      <sz val="18"/>
      <name val="ＭＳ ゴシック"/>
      <family val="3"/>
    </font>
    <font>
      <vertAlign val="subscript"/>
      <sz val="14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name val="ＭＳ ゴシック"/>
      <family val="3"/>
    </font>
    <font>
      <vertAlign val="subscript"/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81">
    <xf numFmtId="0" fontId="0" fillId="0" borderId="0" xfId="0" applyAlignment="1">
      <alignment/>
    </xf>
    <xf numFmtId="0" fontId="8" fillId="0" borderId="0" xfId="20" applyAlignment="1">
      <alignment vertical="center"/>
      <protection/>
    </xf>
    <xf numFmtId="0" fontId="8" fillId="0" borderId="0" xfId="20" applyBorder="1" applyAlignment="1">
      <alignment vertical="center"/>
      <protection/>
    </xf>
    <xf numFmtId="0" fontId="8" fillId="0" borderId="1" xfId="20" applyBorder="1" applyAlignment="1">
      <alignment vertical="center"/>
      <protection/>
    </xf>
    <xf numFmtId="0" fontId="8" fillId="0" borderId="2" xfId="20" applyBorder="1" applyAlignment="1">
      <alignment vertical="center"/>
      <protection/>
    </xf>
    <xf numFmtId="20" fontId="8" fillId="0" borderId="0" xfId="20" applyNumberFormat="1" applyFont="1" applyBorder="1" applyAlignment="1" quotePrefix="1">
      <alignment horizontal="left"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Border="1" applyAlignment="1">
      <alignment horizontal="centerContinuous" vertical="center"/>
      <protection/>
    </xf>
    <xf numFmtId="0" fontId="8" fillId="0" borderId="3" xfId="20" applyBorder="1" applyAlignment="1">
      <alignment vertical="center"/>
      <protection/>
    </xf>
    <xf numFmtId="0" fontId="8" fillId="0" borderId="4" xfId="20" applyBorder="1" applyAlignment="1">
      <alignment vertical="center"/>
      <protection/>
    </xf>
    <xf numFmtId="0" fontId="8" fillId="0" borderId="3" xfId="20" applyBorder="1" applyAlignment="1">
      <alignment horizontal="centerContinuous" vertical="center"/>
      <protection/>
    </xf>
    <xf numFmtId="0" fontId="8" fillId="0" borderId="2" xfId="20" applyBorder="1" applyAlignment="1">
      <alignment horizontal="centerContinuous" vertical="center"/>
      <protection/>
    </xf>
    <xf numFmtId="0" fontId="8" fillId="0" borderId="5" xfId="20" applyBorder="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 quotePrefix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 shrinkToFit="1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Continuous" vertical="center" shrinkToFit="1"/>
      <protection/>
    </xf>
    <xf numFmtId="0" fontId="12" fillId="0" borderId="14" xfId="20" applyFont="1" applyBorder="1" applyAlignment="1">
      <alignment horizontal="centerContinuous" vertical="center" shrinkToFit="1"/>
      <protection/>
    </xf>
    <xf numFmtId="0" fontId="12" fillId="0" borderId="15" xfId="20" applyFont="1" applyBorder="1" applyAlignment="1">
      <alignment horizontal="centerContinuous" vertical="center" shrinkToFit="1"/>
      <protection/>
    </xf>
    <xf numFmtId="0" fontId="12" fillId="0" borderId="5" xfId="20" applyFont="1" applyBorder="1" applyAlignment="1">
      <alignment horizontal="centerContinuous" vertical="center" shrinkToFit="1"/>
      <protection/>
    </xf>
    <xf numFmtId="0" fontId="8" fillId="0" borderId="0" xfId="20" applyFont="1" applyBorder="1" applyAlignment="1">
      <alignment horizontal="center" vertical="center" shrinkToFit="1"/>
      <protection/>
    </xf>
    <xf numFmtId="0" fontId="8" fillId="0" borderId="0" xfId="20" applyFont="1" applyBorder="1" applyAlignment="1">
      <alignment vertical="center" shrinkToFit="1"/>
      <protection/>
    </xf>
    <xf numFmtId="0" fontId="8" fillId="0" borderId="0" xfId="20" applyFont="1" applyBorder="1" applyAlignment="1" quotePrefix="1">
      <alignment horizontal="left" vertical="center" shrinkToFit="1"/>
      <protection/>
    </xf>
    <xf numFmtId="0" fontId="8" fillId="0" borderId="0" xfId="20" applyFont="1" applyBorder="1" applyAlignment="1" quotePrefix="1">
      <alignment horizontal="center" vertical="center" shrinkToFit="1"/>
      <protection/>
    </xf>
    <xf numFmtId="0" fontId="9" fillId="0" borderId="0" xfId="20" applyFont="1" applyBorder="1" applyAlignment="1">
      <alignment vertical="center" shrinkToFit="1"/>
      <protection/>
    </xf>
    <xf numFmtId="0" fontId="8" fillId="0" borderId="0" xfId="20" applyAlignment="1">
      <alignment vertical="center" shrinkToFit="1"/>
      <protection/>
    </xf>
    <xf numFmtId="0" fontId="15" fillId="0" borderId="0" xfId="20" applyFont="1" applyBorder="1" applyAlignment="1">
      <alignment vertical="center" shrinkToFit="1"/>
      <protection/>
    </xf>
    <xf numFmtId="0" fontId="8" fillId="0" borderId="0" xfId="20" applyBorder="1" applyAlignment="1">
      <alignment vertical="center" shrinkToFit="1"/>
      <protection/>
    </xf>
    <xf numFmtId="0" fontId="8" fillId="0" borderId="0" xfId="20" applyFont="1" applyBorder="1" applyAlignment="1" quotePrefix="1">
      <alignment vertical="center" shrinkToFit="1"/>
      <protection/>
    </xf>
    <xf numFmtId="0" fontId="8" fillId="0" borderId="0" xfId="20" applyBorder="1" applyAlignment="1" quotePrefix="1">
      <alignment horizontal="left" vertical="center" shrinkToFit="1"/>
      <protection/>
    </xf>
    <xf numFmtId="0" fontId="8" fillId="0" borderId="0" xfId="20" applyBorder="1" applyAlignment="1" quotePrefix="1">
      <alignment horizontal="center" vertical="center" shrinkToFit="1"/>
      <protection/>
    </xf>
    <xf numFmtId="0" fontId="11" fillId="0" borderId="16" xfId="20" applyFont="1" applyBorder="1" applyAlignment="1">
      <alignment horizontal="center" vertical="center" shrinkToFit="1"/>
      <protection/>
    </xf>
    <xf numFmtId="0" fontId="8" fillId="0" borderId="17" xfId="20" applyBorder="1" applyAlignment="1">
      <alignment vertical="center" shrinkToFit="1"/>
      <protection/>
    </xf>
    <xf numFmtId="0" fontId="11" fillId="0" borderId="3" xfId="20" applyFont="1" applyBorder="1" applyAlignment="1">
      <alignment horizontal="center" vertical="center" shrinkToFit="1"/>
      <protection/>
    </xf>
    <xf numFmtId="0" fontId="8" fillId="0" borderId="4" xfId="20" applyBorder="1" applyAlignment="1">
      <alignment vertical="center" shrinkToFit="1"/>
      <protection/>
    </xf>
    <xf numFmtId="1" fontId="8" fillId="0" borderId="0" xfId="20" applyNumberFormat="1" applyBorder="1" applyAlignment="1">
      <alignment vertical="center"/>
      <protection/>
    </xf>
    <xf numFmtId="1" fontId="8" fillId="0" borderId="0" xfId="20" applyNumberFormat="1" applyAlignment="1">
      <alignment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8" fillId="0" borderId="18" xfId="20" applyFont="1" applyBorder="1" applyAlignment="1" quotePrefix="1">
      <alignment horizontal="center" vertical="center"/>
      <protection/>
    </xf>
    <xf numFmtId="0" fontId="8" fillId="0" borderId="19" xfId="20" applyFont="1" applyBorder="1" applyAlignment="1" quotePrefix="1">
      <alignment horizontal="center" vertical="center"/>
      <protection/>
    </xf>
    <xf numFmtId="0" fontId="13" fillId="0" borderId="13" xfId="21" applyFont="1" applyBorder="1" applyAlignment="1">
      <alignment horizontal="center" vertical="center"/>
      <protection/>
    </xf>
    <xf numFmtId="0" fontId="13" fillId="0" borderId="20" xfId="21" applyFont="1" applyBorder="1" applyAlignment="1">
      <alignment horizontal="center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8" fillId="2" borderId="13" xfId="21" applyFont="1" applyFill="1" applyBorder="1" applyAlignment="1">
      <alignment horizontal="center" vertical="center" shrinkToFit="1"/>
      <protection/>
    </xf>
    <xf numFmtId="0" fontId="18" fillId="2" borderId="20" xfId="21" applyFont="1" applyFill="1" applyBorder="1" applyAlignment="1">
      <alignment horizontal="center" vertical="center" shrinkToFit="1"/>
      <protection/>
    </xf>
    <xf numFmtId="0" fontId="18" fillId="2" borderId="21" xfId="21" applyFont="1" applyFill="1" applyBorder="1" applyAlignment="1">
      <alignment horizontal="center" vertical="center" shrinkToFit="1"/>
      <protection/>
    </xf>
    <xf numFmtId="0" fontId="22" fillId="3" borderId="20" xfId="21" applyFont="1" applyFill="1" applyBorder="1" applyAlignment="1">
      <alignment horizontal="center" vertical="center" shrinkToFit="1"/>
      <protection/>
    </xf>
    <xf numFmtId="0" fontId="23" fillId="3" borderId="20" xfId="21" applyFont="1" applyFill="1" applyBorder="1" applyAlignment="1">
      <alignment horizontal="center" vertical="center" shrinkToFit="1"/>
      <protection/>
    </xf>
    <xf numFmtId="0" fontId="23" fillId="3" borderId="21" xfId="21" applyFont="1" applyFill="1" applyBorder="1" applyAlignment="1">
      <alignment horizontal="center" vertical="center" shrinkToFit="1"/>
      <protection/>
    </xf>
    <xf numFmtId="0" fontId="8" fillId="3" borderId="13" xfId="20" applyFont="1" applyFill="1" applyBorder="1" applyAlignment="1">
      <alignment horizontal="center" vertical="center" shrinkToFit="1"/>
      <protection/>
    </xf>
    <xf numFmtId="0" fontId="8" fillId="3" borderId="20" xfId="20" applyFont="1" applyFill="1" applyBorder="1" applyAlignment="1">
      <alignment horizontal="center" vertical="center" shrinkToFit="1"/>
      <protection/>
    </xf>
    <xf numFmtId="0" fontId="8" fillId="3" borderId="21" xfId="20" applyFont="1" applyFill="1" applyBorder="1" applyAlignment="1">
      <alignment horizontal="center" vertical="center" shrinkToFit="1"/>
      <protection/>
    </xf>
    <xf numFmtId="0" fontId="19" fillId="2" borderId="22" xfId="20" applyFont="1" applyFill="1" applyBorder="1" applyAlignment="1">
      <alignment horizontal="left" vertical="center"/>
      <protection/>
    </xf>
    <xf numFmtId="0" fontId="19" fillId="2" borderId="18" xfId="20" applyFont="1" applyFill="1" applyBorder="1" applyAlignment="1">
      <alignment horizontal="left" vertical="center"/>
      <protection/>
    </xf>
    <xf numFmtId="0" fontId="19" fillId="2" borderId="19" xfId="20" applyFont="1" applyFill="1" applyBorder="1" applyAlignment="1">
      <alignment horizontal="left" vertical="center"/>
      <protection/>
    </xf>
    <xf numFmtId="1" fontId="21" fillId="3" borderId="23" xfId="21" applyNumberFormat="1" applyFont="1" applyFill="1" applyBorder="1" applyAlignment="1">
      <alignment horizontal="center" vertical="center" shrinkToFit="1"/>
      <protection/>
    </xf>
    <xf numFmtId="1" fontId="21" fillId="3" borderId="24" xfId="21" applyNumberFormat="1" applyFont="1" applyFill="1" applyBorder="1" applyAlignment="1">
      <alignment horizontal="center" vertical="center" shrinkToFit="1"/>
      <protection/>
    </xf>
    <xf numFmtId="1" fontId="21" fillId="3" borderId="25" xfId="21" applyNumberFormat="1" applyFont="1" applyFill="1" applyBorder="1" applyAlignment="1">
      <alignment horizontal="center" vertical="center" shrinkToFit="1"/>
      <protection/>
    </xf>
    <xf numFmtId="1" fontId="21" fillId="3" borderId="26" xfId="21" applyNumberFormat="1" applyFont="1" applyFill="1" applyBorder="1" applyAlignment="1">
      <alignment horizontal="center" vertical="center" shrinkToFit="1"/>
      <protection/>
    </xf>
    <xf numFmtId="0" fontId="8" fillId="0" borderId="25" xfId="20" applyFont="1" applyBorder="1" applyAlignment="1">
      <alignment horizontal="center" vertical="center" shrinkToFit="1"/>
      <protection/>
    </xf>
    <xf numFmtId="0" fontId="8" fillId="0" borderId="26" xfId="20" applyFont="1" applyBorder="1" applyAlignment="1">
      <alignment horizontal="center" vertical="center" shrinkToFit="1"/>
      <protection/>
    </xf>
    <xf numFmtId="1" fontId="10" fillId="0" borderId="14" xfId="20" applyNumberFormat="1" applyFont="1" applyBorder="1" applyAlignment="1">
      <alignment horizontal="center" vertical="center" shrinkToFit="1"/>
      <protection/>
    </xf>
    <xf numFmtId="0" fontId="10" fillId="0" borderId="25" xfId="20" applyFont="1" applyBorder="1" applyAlignment="1">
      <alignment horizontal="center" vertical="center" shrinkToFit="1"/>
      <protection/>
    </xf>
    <xf numFmtId="0" fontId="10" fillId="0" borderId="26" xfId="20" applyFont="1" applyBorder="1" applyAlignment="1">
      <alignment horizontal="center" vertical="center" shrinkToFit="1"/>
      <protection/>
    </xf>
    <xf numFmtId="0" fontId="19" fillId="2" borderId="2" xfId="20" applyFont="1" applyFill="1" applyBorder="1" applyAlignment="1">
      <alignment horizontal="center" vertical="center" shrinkToFit="1"/>
      <protection/>
    </xf>
    <xf numFmtId="0" fontId="19" fillId="2" borderId="0" xfId="20" applyFont="1" applyFill="1" applyBorder="1" applyAlignment="1">
      <alignment horizontal="center" vertical="center" shrinkToFit="1"/>
      <protection/>
    </xf>
    <xf numFmtId="0" fontId="19" fillId="2" borderId="1" xfId="20" applyFont="1" applyFill="1" applyBorder="1" applyAlignment="1">
      <alignment horizontal="center" vertical="center" shrinkToFit="1"/>
      <protection/>
    </xf>
    <xf numFmtId="0" fontId="4" fillId="3" borderId="27" xfId="21" applyFont="1" applyFill="1" applyBorder="1" applyAlignment="1">
      <alignment horizontal="center" vertical="center" shrinkToFit="1"/>
      <protection/>
    </xf>
    <xf numFmtId="0" fontId="4" fillId="3" borderId="28" xfId="21" applyFont="1" applyFill="1" applyBorder="1" applyAlignment="1">
      <alignment horizontal="center" vertical="center" shrinkToFit="1"/>
      <protection/>
    </xf>
    <xf numFmtId="0" fontId="4" fillId="3" borderId="20" xfId="21" applyFont="1" applyFill="1" applyBorder="1" applyAlignment="1">
      <alignment horizontal="center" vertical="center" shrinkToFit="1"/>
      <protection/>
    </xf>
    <xf numFmtId="0" fontId="4" fillId="3" borderId="21" xfId="21" applyFont="1" applyFill="1" applyBorder="1" applyAlignment="1">
      <alignment horizontal="center" vertical="center" shrinkToFit="1"/>
      <protection/>
    </xf>
    <xf numFmtId="0" fontId="0" fillId="0" borderId="20" xfId="21" applyFont="1" applyBorder="1" applyAlignment="1">
      <alignment horizontal="center" vertical="center"/>
      <protection/>
    </xf>
    <xf numFmtId="0" fontId="0" fillId="0" borderId="20" xfId="2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21" xfId="21" applyFont="1" applyBorder="1" applyAlignment="1">
      <alignment horizontal="center" vertical="center"/>
      <protection/>
    </xf>
    <xf numFmtId="1" fontId="21" fillId="0" borderId="29" xfId="21" applyNumberFormat="1" applyFont="1" applyBorder="1" applyAlignment="1">
      <alignment horizontal="center" vertical="center" shrinkToFit="1"/>
      <protection/>
    </xf>
    <xf numFmtId="1" fontId="21" fillId="0" borderId="30" xfId="21" applyNumberFormat="1" applyFont="1" applyBorder="1" applyAlignment="1">
      <alignment horizontal="center" vertical="center" shrinkToFit="1"/>
      <protection/>
    </xf>
    <xf numFmtId="1" fontId="21" fillId="0" borderId="16" xfId="21" applyNumberFormat="1" applyFont="1" applyBorder="1" applyAlignment="1">
      <alignment horizontal="center" vertical="center" shrinkToFit="1"/>
      <protection/>
    </xf>
    <xf numFmtId="1" fontId="21" fillId="0" borderId="17" xfId="21" applyNumberFormat="1" applyFont="1" applyBorder="1" applyAlignment="1">
      <alignment horizontal="center" vertical="center" shrinkToFit="1"/>
      <protection/>
    </xf>
    <xf numFmtId="0" fontId="8" fillId="0" borderId="16" xfId="20" applyFont="1" applyBorder="1" applyAlignment="1">
      <alignment horizontal="center" vertical="center" shrinkToFit="1"/>
      <protection/>
    </xf>
    <xf numFmtId="0" fontId="8" fillId="0" borderId="17" xfId="20" applyFont="1" applyBorder="1" applyAlignment="1">
      <alignment horizontal="center" vertical="center" shrinkToFit="1"/>
      <protection/>
    </xf>
    <xf numFmtId="179" fontId="10" fillId="0" borderId="15" xfId="20" applyNumberFormat="1" applyFont="1" applyBorder="1" applyAlignment="1">
      <alignment horizontal="center" vertical="center" shrinkToFit="1"/>
      <protection/>
    </xf>
    <xf numFmtId="179" fontId="10" fillId="0" borderId="16" xfId="20" applyNumberFormat="1" applyFont="1" applyBorder="1" applyAlignment="1">
      <alignment horizontal="center" vertical="center" shrinkToFit="1"/>
      <protection/>
    </xf>
    <xf numFmtId="179" fontId="10" fillId="0" borderId="17" xfId="20" applyNumberFormat="1" applyFont="1" applyBorder="1" applyAlignment="1">
      <alignment horizontal="center" vertical="center" shrinkToFit="1"/>
      <protection/>
    </xf>
    <xf numFmtId="1" fontId="10" fillId="0" borderId="15" xfId="20" applyNumberFormat="1" applyFont="1" applyBorder="1" applyAlignment="1">
      <alignment horizontal="center" vertical="center" shrinkToFit="1"/>
      <protection/>
    </xf>
    <xf numFmtId="1" fontId="10" fillId="0" borderId="16" xfId="20" applyNumberFormat="1" applyFont="1" applyBorder="1" applyAlignment="1">
      <alignment horizontal="center" vertical="center" shrinkToFit="1"/>
      <protection/>
    </xf>
    <xf numFmtId="1" fontId="10" fillId="0" borderId="17" xfId="20" applyNumberFormat="1" applyFont="1" applyBorder="1" applyAlignment="1">
      <alignment horizontal="center" vertical="center" shrinkToFit="1"/>
      <protection/>
    </xf>
    <xf numFmtId="0" fontId="19" fillId="2" borderId="5" xfId="20" applyFont="1" applyFill="1" applyBorder="1" applyAlignment="1">
      <alignment horizontal="center" vertical="center" shrinkToFit="1"/>
      <protection/>
    </xf>
    <xf numFmtId="0" fontId="19" fillId="2" borderId="3" xfId="20" applyFont="1" applyFill="1" applyBorder="1" applyAlignment="1">
      <alignment horizontal="center" vertical="center" shrinkToFit="1"/>
      <protection/>
    </xf>
    <xf numFmtId="0" fontId="19" fillId="2" borderId="4" xfId="20" applyFont="1" applyFill="1" applyBorder="1" applyAlignment="1">
      <alignment horizontal="center" vertical="center" shrinkToFit="1"/>
      <protection/>
    </xf>
    <xf numFmtId="0" fontId="10" fillId="0" borderId="29" xfId="20" applyFont="1" applyBorder="1" applyAlignment="1">
      <alignment horizontal="center" vertical="center" shrinkToFit="1"/>
      <protection/>
    </xf>
    <xf numFmtId="0" fontId="12" fillId="0" borderId="16" xfId="20" applyFont="1" applyBorder="1" applyAlignment="1">
      <alignment horizontal="center" vertical="center" shrinkToFit="1"/>
      <protection/>
    </xf>
    <xf numFmtId="0" fontId="12" fillId="0" borderId="17" xfId="20" applyFont="1" applyBorder="1" applyAlignment="1">
      <alignment horizontal="center" vertical="center" shrinkToFit="1"/>
      <protection/>
    </xf>
    <xf numFmtId="179" fontId="20" fillId="3" borderId="15" xfId="20" applyNumberFormat="1" applyFont="1" applyFill="1" applyBorder="1" applyAlignment="1">
      <alignment horizontal="center" vertical="center" shrinkToFit="1"/>
      <protection/>
    </xf>
    <xf numFmtId="179" fontId="20" fillId="3" borderId="16" xfId="20" applyNumberFormat="1" applyFont="1" applyFill="1" applyBorder="1" applyAlignment="1">
      <alignment horizontal="center" vertical="center" shrinkToFit="1"/>
      <protection/>
    </xf>
    <xf numFmtId="179" fontId="20" fillId="3" borderId="17" xfId="20" applyNumberFormat="1" applyFont="1" applyFill="1" applyBorder="1" applyAlignment="1">
      <alignment horizontal="center" vertical="center" shrinkToFit="1"/>
      <protection/>
    </xf>
    <xf numFmtId="183" fontId="10" fillId="0" borderId="16" xfId="20" applyNumberFormat="1" applyFont="1" applyBorder="1" applyAlignment="1">
      <alignment horizontal="center" vertical="center" shrinkToFit="1"/>
      <protection/>
    </xf>
    <xf numFmtId="183" fontId="10" fillId="0" borderId="17" xfId="20" applyNumberFormat="1" applyFont="1" applyBorder="1" applyAlignment="1">
      <alignment horizontal="center" vertical="center" shrinkToFit="1"/>
      <protection/>
    </xf>
    <xf numFmtId="0" fontId="12" fillId="0" borderId="29" xfId="20" applyFont="1" applyBorder="1" applyAlignment="1">
      <alignment horizontal="center" vertical="center" shrinkToFit="1"/>
      <protection/>
    </xf>
    <xf numFmtId="0" fontId="10" fillId="0" borderId="16" xfId="20" applyFont="1" applyBorder="1" applyAlignment="1">
      <alignment horizontal="center" vertical="center" shrinkToFit="1"/>
      <protection/>
    </xf>
    <xf numFmtId="0" fontId="10" fillId="0" borderId="17" xfId="20" applyFont="1" applyBorder="1" applyAlignment="1">
      <alignment horizontal="center" vertical="center" shrinkToFit="1"/>
      <protection/>
    </xf>
    <xf numFmtId="183" fontId="25" fillId="0" borderId="16" xfId="20" applyNumberFormat="1" applyFont="1" applyBorder="1" applyAlignment="1">
      <alignment horizontal="center" vertical="center" shrinkToFit="1"/>
      <protection/>
    </xf>
    <xf numFmtId="183" fontId="25" fillId="0" borderId="17" xfId="20" applyNumberFormat="1" applyFont="1" applyBorder="1" applyAlignment="1">
      <alignment horizontal="center" vertical="center" shrinkToFit="1"/>
      <protection/>
    </xf>
    <xf numFmtId="179" fontId="8" fillId="0" borderId="2" xfId="20" applyNumberFormat="1" applyFont="1" applyBorder="1" applyAlignment="1" quotePrefix="1">
      <alignment horizontal="left" vertical="center" shrinkToFit="1"/>
      <protection/>
    </xf>
    <xf numFmtId="179" fontId="8" fillId="0" borderId="0" xfId="20" applyNumberFormat="1" applyFont="1" applyBorder="1" applyAlignment="1">
      <alignment horizontal="left" vertical="center" shrinkToFit="1"/>
      <protection/>
    </xf>
    <xf numFmtId="179" fontId="10" fillId="0" borderId="16" xfId="20" applyNumberFormat="1" applyFont="1" applyBorder="1" applyAlignment="1" quotePrefix="1">
      <alignment horizontal="center" vertical="center" shrinkToFit="1"/>
      <protection/>
    </xf>
    <xf numFmtId="179" fontId="10" fillId="0" borderId="2" xfId="20" applyNumberFormat="1" applyFont="1" applyBorder="1" applyAlignment="1" quotePrefix="1">
      <alignment horizontal="left" vertical="center" shrinkToFit="1"/>
      <protection/>
    </xf>
    <xf numFmtId="179" fontId="10" fillId="0" borderId="0" xfId="20" applyNumberFormat="1" applyFont="1" applyBorder="1" applyAlignment="1" quotePrefix="1">
      <alignment horizontal="left" vertical="center" shrinkToFit="1"/>
      <protection/>
    </xf>
    <xf numFmtId="0" fontId="8" fillId="0" borderId="31" xfId="20" applyFont="1" applyBorder="1" applyAlignment="1">
      <alignment horizontal="center" vertical="center" shrinkToFit="1"/>
      <protection/>
    </xf>
    <xf numFmtId="0" fontId="8" fillId="0" borderId="31" xfId="20" applyBorder="1" applyAlignment="1">
      <alignment horizontal="center" vertical="center" shrinkToFit="1"/>
      <protection/>
    </xf>
    <xf numFmtId="0" fontId="8" fillId="0" borderId="32" xfId="20" applyBorder="1" applyAlignment="1">
      <alignment horizontal="center" vertical="center" shrinkToFit="1"/>
      <protection/>
    </xf>
    <xf numFmtId="179" fontId="10" fillId="0" borderId="31" xfId="20" applyNumberFormat="1" applyFont="1" applyBorder="1" applyAlignment="1" quotePrefix="1">
      <alignment horizontal="center" vertical="center" shrinkToFit="1"/>
      <protection/>
    </xf>
    <xf numFmtId="179" fontId="10" fillId="0" borderId="31" xfId="20" applyNumberFormat="1" applyFont="1" applyBorder="1" applyAlignment="1">
      <alignment horizontal="center" vertical="center" shrinkToFit="1"/>
      <protection/>
    </xf>
    <xf numFmtId="179" fontId="10" fillId="0" borderId="32" xfId="20" applyNumberFormat="1" applyFont="1" applyBorder="1" applyAlignment="1">
      <alignment horizontal="center" vertical="center" shrinkToFit="1"/>
      <protection/>
    </xf>
    <xf numFmtId="187" fontId="10" fillId="0" borderId="14" xfId="20" applyNumberFormat="1" applyFont="1" applyBorder="1" applyAlignment="1">
      <alignment horizontal="center" vertical="center" shrinkToFit="1"/>
      <protection/>
    </xf>
    <xf numFmtId="187" fontId="10" fillId="0" borderId="24" xfId="20" applyNumberFormat="1" applyFont="1" applyBorder="1" applyAlignment="1">
      <alignment horizontal="center" vertical="center" shrinkToFit="1"/>
      <protection/>
    </xf>
    <xf numFmtId="187" fontId="10" fillId="0" borderId="23" xfId="20" applyNumberFormat="1" applyFont="1" applyBorder="1" applyAlignment="1">
      <alignment horizontal="center" vertical="center" shrinkToFit="1"/>
      <protection/>
    </xf>
    <xf numFmtId="187" fontId="10" fillId="0" borderId="26" xfId="20" applyNumberFormat="1" applyFont="1" applyBorder="1" applyAlignment="1">
      <alignment horizontal="center" vertical="center" shrinkToFit="1"/>
      <protection/>
    </xf>
    <xf numFmtId="188" fontId="10" fillId="0" borderId="14" xfId="20" applyNumberFormat="1" applyFont="1" applyBorder="1" applyAlignment="1">
      <alignment horizontal="center" vertical="center" shrinkToFit="1"/>
      <protection/>
    </xf>
    <xf numFmtId="188" fontId="10" fillId="0" borderId="24" xfId="20" applyNumberFormat="1" applyFont="1" applyBorder="1" applyAlignment="1">
      <alignment horizontal="center" vertical="center" shrinkToFit="1"/>
      <protection/>
    </xf>
    <xf numFmtId="188" fontId="10" fillId="0" borderId="23" xfId="20" applyNumberFormat="1" applyFont="1" applyBorder="1" applyAlignment="1">
      <alignment horizontal="center" vertical="center" shrinkToFit="1"/>
      <protection/>
    </xf>
    <xf numFmtId="188" fontId="10" fillId="0" borderId="26" xfId="20" applyNumberFormat="1" applyFont="1" applyBorder="1" applyAlignment="1">
      <alignment horizontal="center" vertical="center" shrinkToFit="1"/>
      <protection/>
    </xf>
    <xf numFmtId="189" fontId="10" fillId="0" borderId="14" xfId="20" applyNumberFormat="1" applyFont="1" applyBorder="1" applyAlignment="1">
      <alignment horizontal="center" vertical="center" shrinkToFit="1"/>
      <protection/>
    </xf>
    <xf numFmtId="189" fontId="10" fillId="0" borderId="24" xfId="20" applyNumberFormat="1" applyFont="1" applyBorder="1" applyAlignment="1">
      <alignment horizontal="center" vertical="center" shrinkToFit="1"/>
      <protection/>
    </xf>
    <xf numFmtId="189" fontId="10" fillId="0" borderId="23" xfId="20" applyNumberFormat="1" applyFont="1" applyBorder="1" applyAlignment="1">
      <alignment horizontal="center" vertical="center" shrinkToFit="1"/>
      <protection/>
    </xf>
    <xf numFmtId="189" fontId="10" fillId="0" borderId="26" xfId="20" applyNumberFormat="1" applyFont="1" applyBorder="1" applyAlignment="1">
      <alignment horizontal="center" vertical="center" shrinkToFit="1"/>
      <protection/>
    </xf>
    <xf numFmtId="179" fontId="10" fillId="0" borderId="30" xfId="20" applyNumberFormat="1" applyFont="1" applyBorder="1" applyAlignment="1">
      <alignment horizontal="center" vertical="center" shrinkToFit="1"/>
      <protection/>
    </xf>
    <xf numFmtId="179" fontId="10" fillId="0" borderId="29" xfId="20" applyNumberFormat="1" applyFont="1" applyBorder="1" applyAlignment="1">
      <alignment horizontal="center" vertical="center" shrinkToFit="1"/>
      <protection/>
    </xf>
    <xf numFmtId="0" fontId="10" fillId="0" borderId="33" xfId="20" applyFont="1" applyBorder="1" applyAlignment="1">
      <alignment horizontal="center" vertical="center" shrinkToFit="1"/>
      <protection/>
    </xf>
    <xf numFmtId="0" fontId="8" fillId="0" borderId="3" xfId="20" applyFont="1" applyBorder="1" applyAlignment="1">
      <alignment horizontal="center" vertical="center" shrinkToFit="1"/>
      <protection/>
    </xf>
    <xf numFmtId="0" fontId="8" fillId="0" borderId="4" xfId="20" applyFont="1" applyBorder="1" applyAlignment="1">
      <alignment horizontal="center" vertical="center" shrinkToFit="1"/>
      <protection/>
    </xf>
    <xf numFmtId="0" fontId="8" fillId="0" borderId="18" xfId="20" applyFont="1" applyBorder="1" applyAlignment="1">
      <alignment horizontal="center" vertical="top" shrinkToFit="1"/>
      <protection/>
    </xf>
    <xf numFmtId="0" fontId="8" fillId="0" borderId="19" xfId="20" applyFont="1" applyBorder="1" applyAlignment="1">
      <alignment horizontal="center" vertical="top" shrinkToFit="1"/>
      <protection/>
    </xf>
    <xf numFmtId="0" fontId="6" fillId="0" borderId="13" xfId="20" applyFont="1" applyBorder="1" applyAlignment="1" quotePrefix="1">
      <alignment horizontal="center" vertical="center"/>
      <protection/>
    </xf>
    <xf numFmtId="0" fontId="6" fillId="0" borderId="20" xfId="20" applyFont="1" applyBorder="1" applyAlignment="1" quotePrefix="1">
      <alignment horizontal="center" vertical="center"/>
      <protection/>
    </xf>
    <xf numFmtId="0" fontId="6" fillId="0" borderId="21" xfId="20" applyFont="1" applyBorder="1" applyAlignment="1" quotePrefix="1">
      <alignment horizontal="center" vertical="center"/>
      <protection/>
    </xf>
    <xf numFmtId="0" fontId="10" fillId="0" borderId="27" xfId="20" applyFont="1" applyBorder="1" applyAlignment="1">
      <alignment horizontal="center" vertical="center" shrinkToFit="1"/>
      <protection/>
    </xf>
    <xf numFmtId="0" fontId="10" fillId="0" borderId="20" xfId="20" applyFont="1" applyBorder="1" applyAlignment="1">
      <alignment horizontal="center" vertical="center" shrinkToFit="1"/>
      <protection/>
    </xf>
    <xf numFmtId="0" fontId="10" fillId="0" borderId="21" xfId="20" applyFont="1" applyBorder="1" applyAlignment="1">
      <alignment horizontal="center" vertical="center" shrinkToFit="1"/>
      <protection/>
    </xf>
    <xf numFmtId="179" fontId="10" fillId="0" borderId="13" xfId="20" applyNumberFormat="1" applyFont="1" applyBorder="1" applyAlignment="1">
      <alignment horizontal="center" vertical="center" shrinkToFit="1"/>
      <protection/>
    </xf>
    <xf numFmtId="179" fontId="10" fillId="0" borderId="20" xfId="20" applyNumberFormat="1" applyFont="1" applyBorder="1" applyAlignment="1">
      <alignment horizontal="center" vertical="center" shrinkToFit="1"/>
      <protection/>
    </xf>
    <xf numFmtId="179" fontId="10" fillId="0" borderId="21" xfId="20" applyNumberFormat="1" applyFont="1" applyBorder="1" applyAlignment="1">
      <alignment horizontal="center" vertical="center" shrinkToFit="1"/>
      <protection/>
    </xf>
    <xf numFmtId="0" fontId="10" fillId="0" borderId="3" xfId="20" applyFont="1" applyBorder="1" applyAlignment="1">
      <alignment horizontal="center" vertical="top" shrinkToFit="1"/>
      <protection/>
    </xf>
    <xf numFmtId="0" fontId="10" fillId="0" borderId="4" xfId="20" applyFont="1" applyBorder="1" applyAlignment="1">
      <alignment horizontal="center" vertical="top" shrinkToFit="1"/>
      <protection/>
    </xf>
    <xf numFmtId="0" fontId="14" fillId="4" borderId="13" xfId="20" applyFont="1" applyFill="1" applyBorder="1" applyAlignment="1">
      <alignment horizontal="center" vertical="center" shrinkToFit="1"/>
      <protection/>
    </xf>
    <xf numFmtId="0" fontId="14" fillId="4" borderId="20" xfId="20" applyFont="1" applyFill="1" applyBorder="1" applyAlignment="1">
      <alignment horizontal="center" vertical="center" shrinkToFit="1"/>
      <protection/>
    </xf>
    <xf numFmtId="0" fontId="14" fillId="4" borderId="21" xfId="20" applyFont="1" applyFill="1" applyBorder="1" applyAlignment="1">
      <alignment horizontal="center" vertical="center" shrinkToFit="1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21" xfId="2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 shrinkToFit="1"/>
      <protection/>
    </xf>
    <xf numFmtId="0" fontId="8" fillId="0" borderId="20" xfId="20" applyFont="1" applyBorder="1" applyAlignment="1">
      <alignment horizontal="center" vertical="center" shrinkToFit="1"/>
      <protection/>
    </xf>
    <xf numFmtId="0" fontId="8" fillId="0" borderId="21" xfId="20" applyFont="1" applyBorder="1" applyAlignment="1">
      <alignment horizontal="center" vertical="center" shrinkToFit="1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179" fontId="10" fillId="0" borderId="16" xfId="20" applyNumberFormat="1" applyFont="1" applyBorder="1" applyAlignment="1">
      <alignment horizontal="right" vertical="center" shrinkToFit="1"/>
      <protection/>
    </xf>
    <xf numFmtId="183" fontId="10" fillId="0" borderId="14" xfId="20" applyNumberFormat="1" applyFont="1" applyBorder="1" applyAlignment="1">
      <alignment horizontal="center" vertical="center" shrinkToFit="1"/>
      <protection/>
    </xf>
    <xf numFmtId="1" fontId="21" fillId="0" borderId="33" xfId="21" applyNumberFormat="1" applyFont="1" applyBorder="1" applyAlignment="1">
      <alignment horizontal="center" vertical="center" shrinkToFit="1"/>
      <protection/>
    </xf>
    <xf numFmtId="1" fontId="21" fillId="0" borderId="34" xfId="21" applyNumberFormat="1" applyFont="1" applyBorder="1" applyAlignment="1">
      <alignment horizontal="center" vertical="center" shrinkToFit="1"/>
      <protection/>
    </xf>
    <xf numFmtId="1" fontId="21" fillId="0" borderId="3" xfId="21" applyNumberFormat="1" applyFont="1" applyBorder="1" applyAlignment="1">
      <alignment horizontal="center" vertical="center" shrinkToFit="1"/>
      <protection/>
    </xf>
    <xf numFmtId="1" fontId="21" fillId="0" borderId="4" xfId="21" applyNumberFormat="1" applyFont="1" applyBorder="1" applyAlignment="1">
      <alignment horizontal="center" vertical="center" shrinkToFit="1"/>
      <protection/>
    </xf>
    <xf numFmtId="179" fontId="10" fillId="0" borderId="16" xfId="20" applyNumberFormat="1" applyFont="1" applyBorder="1" applyAlignment="1">
      <alignment horizontal="left" vertical="center" shrinkToFit="1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179" fontId="10" fillId="0" borderId="3" xfId="20" applyNumberFormat="1" applyFont="1" applyBorder="1" applyAlignment="1">
      <alignment horizontal="right" vertical="center" shrinkToFit="1"/>
      <protection/>
    </xf>
    <xf numFmtId="179" fontId="10" fillId="0" borderId="3" xfId="20" applyNumberFormat="1" applyFont="1" applyBorder="1" applyAlignment="1">
      <alignment horizontal="left" vertical="center" shrinkToFit="1"/>
      <protection/>
    </xf>
    <xf numFmtId="179" fontId="26" fillId="0" borderId="0" xfId="20" applyNumberFormat="1" applyFont="1" applyAlignment="1">
      <alignment vertical="center"/>
      <protection/>
    </xf>
    <xf numFmtId="0" fontId="26" fillId="0" borderId="0" xfId="20" applyFont="1" applyAlignment="1">
      <alignment horizontal="center" vertical="center"/>
      <protection/>
    </xf>
    <xf numFmtId="0" fontId="26" fillId="0" borderId="0" xfId="20" applyFont="1" applyAlignment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2:AE4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69921875" style="18" customWidth="1"/>
    <col min="2" max="2" width="3.19921875" style="18" customWidth="1"/>
    <col min="3" max="3" width="3.8984375" style="18" customWidth="1"/>
    <col min="4" max="25" width="3.8984375" style="19" customWidth="1"/>
    <col min="26" max="26" width="1.59765625" style="19" customWidth="1"/>
    <col min="27" max="27" width="1.203125" style="19" customWidth="1"/>
    <col min="28" max="28" width="9" style="19" customWidth="1"/>
    <col min="29" max="29" width="4.09765625" style="19" customWidth="1"/>
    <col min="30" max="16384" width="9" style="19" customWidth="1"/>
  </cols>
  <sheetData>
    <row r="1" s="1" customFormat="1" ht="7.5" customHeight="1"/>
    <row r="2" spans="1:26" s="1" customFormat="1" ht="9" customHeight="1" thickBot="1">
      <c r="A2" s="10"/>
      <c r="B2" s="10"/>
      <c r="C2" s="10"/>
      <c r="D2" s="10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" customFormat="1" ht="18" customHeight="1" thickBot="1">
      <c r="A3" s="11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1" t="s">
        <v>61</v>
      </c>
      <c r="Z3" s="52"/>
    </row>
    <row r="4" spans="1:26" s="1" customFormat="1" ht="23.25" customHeight="1" thickBot="1">
      <c r="A4" s="11"/>
      <c r="B4" s="7"/>
      <c r="D4" s="13"/>
      <c r="E4" s="13"/>
      <c r="F4" s="13"/>
      <c r="G4" s="13"/>
      <c r="H4" s="13"/>
      <c r="I4" s="53" t="s">
        <v>34</v>
      </c>
      <c r="J4" s="54"/>
      <c r="K4" s="54"/>
      <c r="L4" s="54"/>
      <c r="M4" s="54"/>
      <c r="N4" s="54"/>
      <c r="O4" s="54"/>
      <c r="P4" s="54"/>
      <c r="Q4" s="55"/>
      <c r="R4" s="14"/>
      <c r="S4" s="14"/>
      <c r="T4" s="14"/>
      <c r="U4" s="14"/>
      <c r="V4" s="14"/>
      <c r="W4" s="13"/>
      <c r="X4" s="13"/>
      <c r="Y4" s="2"/>
      <c r="Z4" s="3"/>
    </row>
    <row r="5" spans="1:26" s="1" customFormat="1" ht="23.25" customHeight="1" thickBot="1">
      <c r="A5" s="11"/>
      <c r="B5" s="7"/>
      <c r="D5" s="13"/>
      <c r="E5" s="13"/>
      <c r="F5" s="13"/>
      <c r="G5" s="13"/>
      <c r="H5" s="13"/>
      <c r="I5" s="56" t="s">
        <v>52</v>
      </c>
      <c r="J5" s="57"/>
      <c r="K5" s="57"/>
      <c r="L5" s="58"/>
      <c r="M5" s="59" t="s">
        <v>60</v>
      </c>
      <c r="N5" s="60"/>
      <c r="O5" s="60"/>
      <c r="P5" s="60"/>
      <c r="Q5" s="60"/>
      <c r="R5" s="60"/>
      <c r="S5" s="60"/>
      <c r="T5" s="60"/>
      <c r="U5" s="61"/>
      <c r="V5" s="13"/>
      <c r="W5" s="13"/>
      <c r="X5" s="13"/>
      <c r="Y5" s="2"/>
      <c r="Z5" s="3"/>
    </row>
    <row r="6" spans="1:26" s="1" customFormat="1" ht="20.25" customHeight="1" thickBot="1">
      <c r="A6" s="11"/>
      <c r="B6" s="62" t="s">
        <v>1</v>
      </c>
      <c r="C6" s="63"/>
      <c r="D6" s="63"/>
      <c r="E6" s="63"/>
      <c r="F6" s="64"/>
      <c r="G6" s="20"/>
      <c r="H6" s="20" t="s">
        <v>3</v>
      </c>
      <c r="I6" s="13"/>
      <c r="J6" s="13"/>
      <c r="K6" s="13"/>
      <c r="L6" s="13"/>
      <c r="M6" s="21" t="s">
        <v>53</v>
      </c>
      <c r="N6" s="50"/>
      <c r="O6" s="13"/>
      <c r="P6" s="13"/>
      <c r="Q6" s="13"/>
      <c r="R6" s="13"/>
      <c r="S6" s="13"/>
      <c r="T6" s="13"/>
      <c r="U6" s="13"/>
      <c r="V6" s="13"/>
      <c r="W6" s="13"/>
      <c r="X6" s="13"/>
      <c r="Y6" s="2"/>
      <c r="Z6" s="3"/>
    </row>
    <row r="7" spans="1:26" s="1" customFormat="1" ht="20.25" customHeight="1" thickBot="1">
      <c r="A7" s="11"/>
      <c r="B7" s="29" t="s">
        <v>12</v>
      </c>
      <c r="C7" s="80" t="s">
        <v>35</v>
      </c>
      <c r="D7" s="81"/>
      <c r="E7" s="82" t="s">
        <v>36</v>
      </c>
      <c r="F7" s="83"/>
      <c r="G7" s="15"/>
      <c r="H7" s="15"/>
      <c r="I7" s="23" t="s">
        <v>0</v>
      </c>
      <c r="J7" s="84" t="s">
        <v>4</v>
      </c>
      <c r="K7" s="85"/>
      <c r="L7" s="85"/>
      <c r="M7" s="86" t="s">
        <v>51</v>
      </c>
      <c r="N7" s="84"/>
      <c r="O7" s="84"/>
      <c r="P7" s="84"/>
      <c r="Q7" s="84"/>
      <c r="R7" s="87"/>
      <c r="S7" s="2"/>
      <c r="T7" s="2"/>
      <c r="U7" s="65" t="s">
        <v>9</v>
      </c>
      <c r="V7" s="66"/>
      <c r="W7" s="66"/>
      <c r="X7" s="66"/>
      <c r="Y7" s="67"/>
      <c r="Z7" s="3"/>
    </row>
    <row r="8" spans="1:26" s="1" customFormat="1" ht="20.25" customHeight="1">
      <c r="A8" s="11"/>
      <c r="B8" s="30">
        <v>1</v>
      </c>
      <c r="C8" s="68">
        <v>80</v>
      </c>
      <c r="D8" s="69"/>
      <c r="E8" s="70">
        <v>18</v>
      </c>
      <c r="F8" s="71"/>
      <c r="G8" s="16"/>
      <c r="I8" s="24" t="s">
        <v>13</v>
      </c>
      <c r="J8" s="72" t="s">
        <v>37</v>
      </c>
      <c r="K8" s="72"/>
      <c r="L8" s="73"/>
      <c r="M8" s="74">
        <f>C8</f>
        <v>80</v>
      </c>
      <c r="N8" s="75"/>
      <c r="O8" s="75"/>
      <c r="P8" s="75"/>
      <c r="Q8" s="75"/>
      <c r="R8" s="76"/>
      <c r="S8" s="33"/>
      <c r="T8" s="33"/>
      <c r="U8" s="77" t="s">
        <v>41</v>
      </c>
      <c r="V8" s="78"/>
      <c r="W8" s="78"/>
      <c r="X8" s="78"/>
      <c r="Y8" s="79"/>
      <c r="Z8" s="3"/>
    </row>
    <row r="9" spans="1:26" s="1" customFormat="1" ht="20.25" customHeight="1">
      <c r="A9" s="11"/>
      <c r="B9" s="31">
        <v>2</v>
      </c>
      <c r="C9" s="88"/>
      <c r="D9" s="89"/>
      <c r="E9" s="90"/>
      <c r="F9" s="91"/>
      <c r="G9" s="16"/>
      <c r="H9" s="16"/>
      <c r="I9" s="25" t="s">
        <v>42</v>
      </c>
      <c r="J9" s="92" t="s">
        <v>38</v>
      </c>
      <c r="K9" s="92"/>
      <c r="L9" s="93"/>
      <c r="M9" s="97">
        <f>E8</f>
        <v>18</v>
      </c>
      <c r="N9" s="98"/>
      <c r="O9" s="98"/>
      <c r="P9" s="98"/>
      <c r="Q9" s="98"/>
      <c r="R9" s="99"/>
      <c r="S9" s="34"/>
      <c r="T9" s="34"/>
      <c r="U9" s="77" t="s">
        <v>10</v>
      </c>
      <c r="V9" s="78"/>
      <c r="W9" s="78"/>
      <c r="X9" s="78"/>
      <c r="Y9" s="79"/>
      <c r="Z9" s="3"/>
    </row>
    <row r="10" spans="1:26" s="1" customFormat="1" ht="20.25" customHeight="1">
      <c r="A10" s="11"/>
      <c r="B10" s="31">
        <v>3</v>
      </c>
      <c r="C10" s="88"/>
      <c r="D10" s="89"/>
      <c r="E10" s="90"/>
      <c r="F10" s="91"/>
      <c r="G10" s="16"/>
      <c r="H10" s="16"/>
      <c r="I10" s="25" t="s">
        <v>14</v>
      </c>
      <c r="J10" s="92" t="s">
        <v>39</v>
      </c>
      <c r="K10" s="92"/>
      <c r="L10" s="93"/>
      <c r="M10" s="94">
        <f>M9/M8</f>
        <v>0.225</v>
      </c>
      <c r="N10" s="95"/>
      <c r="O10" s="95"/>
      <c r="P10" s="95"/>
      <c r="Q10" s="95"/>
      <c r="R10" s="96"/>
      <c r="S10" s="34"/>
      <c r="T10" s="34"/>
      <c r="U10" s="77" t="s">
        <v>43</v>
      </c>
      <c r="V10" s="78"/>
      <c r="W10" s="78"/>
      <c r="X10" s="78"/>
      <c r="Y10" s="79"/>
      <c r="Z10" s="3"/>
    </row>
    <row r="11" spans="1:26" s="1" customFormat="1" ht="20.25" customHeight="1" thickBot="1">
      <c r="A11" s="11"/>
      <c r="B11" s="31">
        <v>4</v>
      </c>
      <c r="C11" s="88"/>
      <c r="D11" s="89"/>
      <c r="E11" s="90"/>
      <c r="F11" s="91"/>
      <c r="G11" s="16"/>
      <c r="H11" s="16"/>
      <c r="I11" s="25" t="s">
        <v>44</v>
      </c>
      <c r="J11" s="92" t="s">
        <v>40</v>
      </c>
      <c r="K11" s="92"/>
      <c r="L11" s="93"/>
      <c r="M11" s="106">
        <v>0.12</v>
      </c>
      <c r="N11" s="107"/>
      <c r="O11" s="107"/>
      <c r="P11" s="107"/>
      <c r="Q11" s="107"/>
      <c r="R11" s="108"/>
      <c r="S11" s="34"/>
      <c r="T11" s="34"/>
      <c r="U11" s="100" t="s">
        <v>11</v>
      </c>
      <c r="V11" s="101"/>
      <c r="W11" s="101"/>
      <c r="X11" s="101"/>
      <c r="Y11" s="102"/>
      <c r="Z11" s="3"/>
    </row>
    <row r="12" spans="1:26" s="1" customFormat="1" ht="20.25" customHeight="1">
      <c r="A12" s="11"/>
      <c r="B12" s="31">
        <v>5</v>
      </c>
      <c r="C12" s="88"/>
      <c r="D12" s="89"/>
      <c r="E12" s="90"/>
      <c r="F12" s="91"/>
      <c r="G12" s="16"/>
      <c r="H12" s="16"/>
      <c r="I12" s="25" t="s">
        <v>15</v>
      </c>
      <c r="J12" s="103" t="s">
        <v>47</v>
      </c>
      <c r="K12" s="104"/>
      <c r="L12" s="105"/>
      <c r="M12" s="94">
        <f>M10-M11</f>
        <v>0.10500000000000001</v>
      </c>
      <c r="N12" s="95"/>
      <c r="O12" s="95"/>
      <c r="P12" s="95"/>
      <c r="Q12" s="95"/>
      <c r="R12" s="96"/>
      <c r="S12" s="34"/>
      <c r="T12" s="34"/>
      <c r="U12" s="34"/>
      <c r="V12" s="35"/>
      <c r="W12" s="36"/>
      <c r="X12" s="37"/>
      <c r="Y12" s="37"/>
      <c r="Z12" s="3"/>
    </row>
    <row r="13" spans="1:26" s="1" customFormat="1" ht="20.25" customHeight="1">
      <c r="A13" s="11"/>
      <c r="B13" s="31">
        <v>6</v>
      </c>
      <c r="C13" s="88"/>
      <c r="D13" s="89"/>
      <c r="E13" s="90"/>
      <c r="F13" s="91"/>
      <c r="G13" s="16"/>
      <c r="H13" s="16"/>
      <c r="I13" s="25" t="s">
        <v>45</v>
      </c>
      <c r="J13" s="103" t="s">
        <v>55</v>
      </c>
      <c r="K13" s="104"/>
      <c r="L13" s="105"/>
      <c r="M13" s="95">
        <f>1-M11</f>
        <v>0.88</v>
      </c>
      <c r="N13" s="95"/>
      <c r="O13" s="95"/>
      <c r="P13" s="95"/>
      <c r="Q13" s="95"/>
      <c r="R13" s="96"/>
      <c r="S13" s="34"/>
      <c r="T13" s="34"/>
      <c r="U13" s="38"/>
      <c r="V13" s="35"/>
      <c r="W13" s="36"/>
      <c r="X13" s="37"/>
      <c r="Y13" s="37"/>
      <c r="Z13" s="3"/>
    </row>
    <row r="14" spans="1:26" s="1" customFormat="1" ht="20.25" customHeight="1">
      <c r="A14" s="11"/>
      <c r="B14" s="31">
        <v>7</v>
      </c>
      <c r="C14" s="88"/>
      <c r="D14" s="89"/>
      <c r="E14" s="90"/>
      <c r="F14" s="91"/>
      <c r="G14" s="16"/>
      <c r="H14" s="16"/>
      <c r="I14" s="25" t="s">
        <v>23</v>
      </c>
      <c r="J14" s="103" t="s">
        <v>57</v>
      </c>
      <c r="K14" s="104"/>
      <c r="L14" s="105"/>
      <c r="M14" s="95">
        <f>M11*M13</f>
        <v>0.1056</v>
      </c>
      <c r="N14" s="95"/>
      <c r="O14" s="95"/>
      <c r="P14" s="95"/>
      <c r="Q14" s="95"/>
      <c r="R14" s="96"/>
      <c r="S14" s="34"/>
      <c r="T14" s="34"/>
      <c r="U14" s="34"/>
      <c r="V14" s="35"/>
      <c r="W14" s="36"/>
      <c r="X14" s="37"/>
      <c r="Y14" s="37"/>
      <c r="Z14" s="3"/>
    </row>
    <row r="15" spans="1:26" s="1" customFormat="1" ht="20.25" customHeight="1">
      <c r="A15" s="11"/>
      <c r="B15" s="31">
        <v>8</v>
      </c>
      <c r="C15" s="88"/>
      <c r="D15" s="89"/>
      <c r="E15" s="90"/>
      <c r="F15" s="91"/>
      <c r="G15" s="2"/>
      <c r="H15" s="16"/>
      <c r="I15" s="25" t="s">
        <v>24</v>
      </c>
      <c r="J15" s="103" t="s">
        <v>56</v>
      </c>
      <c r="K15" s="104"/>
      <c r="L15" s="105"/>
      <c r="M15" s="109">
        <f>M14*M8</f>
        <v>8.448</v>
      </c>
      <c r="N15" s="109"/>
      <c r="O15" s="109"/>
      <c r="P15" s="109"/>
      <c r="Q15" s="109"/>
      <c r="R15" s="110"/>
      <c r="S15" s="34"/>
      <c r="T15" s="34"/>
      <c r="U15" s="34"/>
      <c r="V15" s="35"/>
      <c r="W15" s="36"/>
      <c r="X15" s="37"/>
      <c r="Y15" s="37"/>
      <c r="Z15" s="3"/>
    </row>
    <row r="16" spans="1:26" s="1" customFormat="1" ht="20.25" customHeight="1">
      <c r="A16" s="11"/>
      <c r="B16" s="31">
        <v>9</v>
      </c>
      <c r="C16" s="88"/>
      <c r="D16" s="89"/>
      <c r="E16" s="90"/>
      <c r="F16" s="91"/>
      <c r="G16" s="2"/>
      <c r="H16" s="2"/>
      <c r="I16" s="25" t="s">
        <v>46</v>
      </c>
      <c r="J16" s="111" t="s">
        <v>54</v>
      </c>
      <c r="K16" s="104"/>
      <c r="L16" s="105"/>
      <c r="M16" s="109">
        <f>SQRT(M15)</f>
        <v>2.906544339933592</v>
      </c>
      <c r="N16" s="109"/>
      <c r="O16" s="109"/>
      <c r="P16" s="109"/>
      <c r="Q16" s="109"/>
      <c r="R16" s="110"/>
      <c r="S16" s="39"/>
      <c r="T16" s="38"/>
      <c r="U16" s="38"/>
      <c r="V16" s="35"/>
      <c r="W16" s="36"/>
      <c r="X16" s="37"/>
      <c r="Y16" s="37"/>
      <c r="Z16" s="3"/>
    </row>
    <row r="17" spans="1:26" s="1" customFormat="1" ht="20.25" customHeight="1">
      <c r="A17" s="11"/>
      <c r="B17" s="31">
        <v>10</v>
      </c>
      <c r="C17" s="88"/>
      <c r="D17" s="89"/>
      <c r="E17" s="90"/>
      <c r="F17" s="91"/>
      <c r="G17" s="2"/>
      <c r="H17" s="2"/>
      <c r="I17" s="25" t="s">
        <v>25</v>
      </c>
      <c r="J17" s="103" t="s">
        <v>58</v>
      </c>
      <c r="K17" s="112"/>
      <c r="L17" s="113"/>
      <c r="M17" s="114">
        <f>M8*M11</f>
        <v>9.6</v>
      </c>
      <c r="N17" s="114"/>
      <c r="O17" s="114"/>
      <c r="P17" s="114"/>
      <c r="Q17" s="114"/>
      <c r="R17" s="115"/>
      <c r="S17" s="41"/>
      <c r="T17" s="34"/>
      <c r="U17" s="34"/>
      <c r="V17" s="35"/>
      <c r="W17" s="36"/>
      <c r="X17" s="37"/>
      <c r="Y17" s="37"/>
      <c r="Z17" s="3"/>
    </row>
    <row r="18" spans="1:26" s="1" customFormat="1" ht="20.25" customHeight="1">
      <c r="A18" s="11"/>
      <c r="B18" s="31">
        <v>11</v>
      </c>
      <c r="C18" s="88"/>
      <c r="D18" s="89"/>
      <c r="E18" s="90"/>
      <c r="F18" s="91"/>
      <c r="G18" s="2"/>
      <c r="H18" s="2"/>
      <c r="I18" s="25" t="s">
        <v>26</v>
      </c>
      <c r="J18" s="103" t="s">
        <v>59</v>
      </c>
      <c r="K18" s="112"/>
      <c r="L18" s="113"/>
      <c r="M18" s="109">
        <f>SQRT(((M9*(M8-M9)/M8^2)/M8))</f>
        <v>0.046687123492457745</v>
      </c>
      <c r="N18" s="112"/>
      <c r="O18" s="112"/>
      <c r="P18" s="112"/>
      <c r="Q18" s="112"/>
      <c r="R18" s="113"/>
      <c r="S18" s="41"/>
      <c r="T18" s="34"/>
      <c r="U18" s="34"/>
      <c r="V18" s="35"/>
      <c r="W18" s="36"/>
      <c r="X18" s="37"/>
      <c r="Y18" s="37"/>
      <c r="Z18" s="3"/>
    </row>
    <row r="19" spans="1:26" s="1" customFormat="1" ht="20.25" customHeight="1">
      <c r="A19" s="11"/>
      <c r="B19" s="31">
        <v>12</v>
      </c>
      <c r="C19" s="88"/>
      <c r="D19" s="89"/>
      <c r="E19" s="90"/>
      <c r="F19" s="91"/>
      <c r="G19" s="2"/>
      <c r="H19" s="2"/>
      <c r="I19" s="25" t="s">
        <v>27</v>
      </c>
      <c r="J19" s="111"/>
      <c r="K19" s="104"/>
      <c r="L19" s="105"/>
      <c r="M19" s="109"/>
      <c r="N19" s="112"/>
      <c r="O19" s="112"/>
      <c r="P19" s="112"/>
      <c r="Q19" s="112"/>
      <c r="R19" s="113"/>
      <c r="S19" s="116"/>
      <c r="T19" s="117"/>
      <c r="U19" s="117"/>
      <c r="V19" s="117"/>
      <c r="W19" s="117"/>
      <c r="X19" s="117"/>
      <c r="Y19" s="40"/>
      <c r="Z19" s="3"/>
    </row>
    <row r="20" spans="1:26" s="1" customFormat="1" ht="20.25" customHeight="1">
      <c r="A20" s="11"/>
      <c r="B20" s="31">
        <v>13</v>
      </c>
      <c r="C20" s="88"/>
      <c r="D20" s="89"/>
      <c r="E20" s="90"/>
      <c r="F20" s="91"/>
      <c r="G20" s="2"/>
      <c r="H20" s="2"/>
      <c r="I20" s="25" t="s">
        <v>28</v>
      </c>
      <c r="J20" s="104"/>
      <c r="K20" s="104"/>
      <c r="L20" s="105"/>
      <c r="M20" s="118"/>
      <c r="N20" s="95"/>
      <c r="O20" s="95"/>
      <c r="P20" s="95"/>
      <c r="Q20" s="95"/>
      <c r="R20" s="96"/>
      <c r="S20" s="119"/>
      <c r="T20" s="120"/>
      <c r="U20" s="120"/>
      <c r="V20" s="120"/>
      <c r="W20" s="120"/>
      <c r="X20" s="120"/>
      <c r="Y20" s="120"/>
      <c r="Z20" s="3"/>
    </row>
    <row r="21" spans="1:26" s="1" customFormat="1" ht="20.25" customHeight="1" thickBot="1">
      <c r="A21" s="11"/>
      <c r="B21" s="31">
        <v>14</v>
      </c>
      <c r="C21" s="88"/>
      <c r="D21" s="89"/>
      <c r="E21" s="90"/>
      <c r="F21" s="91"/>
      <c r="G21" s="2"/>
      <c r="H21" s="2"/>
      <c r="I21" s="27" t="s">
        <v>16</v>
      </c>
      <c r="J21" s="121"/>
      <c r="K21" s="122"/>
      <c r="L21" s="123"/>
      <c r="M21" s="124"/>
      <c r="N21" s="125"/>
      <c r="O21" s="125"/>
      <c r="P21" s="125"/>
      <c r="Q21" s="125"/>
      <c r="R21" s="126"/>
      <c r="S21" s="119"/>
      <c r="T21" s="120"/>
      <c r="U21" s="120"/>
      <c r="V21" s="120"/>
      <c r="W21" s="120"/>
      <c r="X21" s="120"/>
      <c r="Y21" s="120"/>
      <c r="Z21" s="3"/>
    </row>
    <row r="22" spans="1:26" s="1" customFormat="1" ht="20.25" customHeight="1">
      <c r="A22" s="11"/>
      <c r="B22" s="31">
        <v>15</v>
      </c>
      <c r="C22" s="88"/>
      <c r="D22" s="89"/>
      <c r="E22" s="90"/>
      <c r="F22" s="91"/>
      <c r="G22" s="2"/>
      <c r="H22" s="2"/>
      <c r="I22" s="24" t="s">
        <v>29</v>
      </c>
      <c r="J22" s="72" t="s">
        <v>2</v>
      </c>
      <c r="K22" s="72"/>
      <c r="L22" s="73"/>
      <c r="M22" s="127">
        <v>0.05</v>
      </c>
      <c r="N22" s="128"/>
      <c r="O22" s="129">
        <v>0.01</v>
      </c>
      <c r="P22" s="130"/>
      <c r="Q22" s="131">
        <v>0.05</v>
      </c>
      <c r="R22" s="132"/>
      <c r="S22" s="133">
        <v>0.01</v>
      </c>
      <c r="T22" s="134"/>
      <c r="U22" s="135">
        <v>0.05</v>
      </c>
      <c r="V22" s="136"/>
      <c r="W22" s="137">
        <v>0.01</v>
      </c>
      <c r="X22" s="138"/>
      <c r="Y22" s="40"/>
      <c r="Z22" s="3"/>
    </row>
    <row r="23" spans="1:26" s="1" customFormat="1" ht="20.25" customHeight="1">
      <c r="A23" s="11"/>
      <c r="B23" s="31">
        <v>16</v>
      </c>
      <c r="C23" s="88"/>
      <c r="D23" s="89"/>
      <c r="E23" s="90"/>
      <c r="F23" s="91"/>
      <c r="G23" s="2"/>
      <c r="H23" s="2"/>
      <c r="I23" s="25" t="s">
        <v>17</v>
      </c>
      <c r="J23" s="92"/>
      <c r="K23" s="92"/>
      <c r="L23" s="93"/>
      <c r="M23" s="94"/>
      <c r="N23" s="139"/>
      <c r="O23" s="140"/>
      <c r="P23" s="96"/>
      <c r="Q23" s="94"/>
      <c r="R23" s="139"/>
      <c r="S23" s="140"/>
      <c r="T23" s="96"/>
      <c r="U23" s="94"/>
      <c r="V23" s="139"/>
      <c r="W23" s="140"/>
      <c r="X23" s="96"/>
      <c r="Y23" s="40"/>
      <c r="Z23" s="3"/>
    </row>
    <row r="24" spans="1:26" s="1" customFormat="1" ht="20.25" customHeight="1">
      <c r="A24" s="11"/>
      <c r="B24" s="31">
        <v>17</v>
      </c>
      <c r="C24" s="88"/>
      <c r="D24" s="89"/>
      <c r="E24" s="90"/>
      <c r="F24" s="91"/>
      <c r="G24" s="2"/>
      <c r="H24" s="2"/>
      <c r="I24" s="25" t="s">
        <v>30</v>
      </c>
      <c r="J24" s="92"/>
      <c r="K24" s="92"/>
      <c r="L24" s="93"/>
      <c r="M24" s="94"/>
      <c r="N24" s="139"/>
      <c r="O24" s="140"/>
      <c r="P24" s="96"/>
      <c r="Q24" s="94"/>
      <c r="R24" s="139"/>
      <c r="S24" s="140"/>
      <c r="T24" s="96"/>
      <c r="U24" s="94"/>
      <c r="V24" s="139"/>
      <c r="W24" s="140"/>
      <c r="X24" s="96"/>
      <c r="Y24" s="40"/>
      <c r="Z24" s="3"/>
    </row>
    <row r="25" spans="1:26" s="1" customFormat="1" ht="20.25" customHeight="1" thickBot="1">
      <c r="A25" s="11"/>
      <c r="B25" s="31">
        <v>18</v>
      </c>
      <c r="C25" s="88"/>
      <c r="D25" s="89"/>
      <c r="E25" s="90"/>
      <c r="F25" s="91"/>
      <c r="G25" s="2"/>
      <c r="H25" s="2"/>
      <c r="I25" s="22" t="s">
        <v>31</v>
      </c>
      <c r="J25" s="141" t="s">
        <v>48</v>
      </c>
      <c r="K25" s="142"/>
      <c r="L25" s="143"/>
      <c r="M25" s="94">
        <f>NORMSINV(1-M$22/2)</f>
        <v>1.9599627874084047</v>
      </c>
      <c r="N25" s="139"/>
      <c r="O25" s="140">
        <f>NORMSINV(1-$O$22/2)</f>
        <v>2.575831337758588</v>
      </c>
      <c r="P25" s="96"/>
      <c r="Q25" s="94">
        <f>NORMSINV(1-$Q$22)</f>
        <v>1.644853475669982</v>
      </c>
      <c r="R25" s="139"/>
      <c r="S25" s="140">
        <f>NORMSINV(1-$S$22)</f>
        <v>2.32634699993243</v>
      </c>
      <c r="T25" s="96"/>
      <c r="U25" s="94">
        <f>-NORMSINV(1-$U$22)</f>
        <v>-1.644853475669982</v>
      </c>
      <c r="V25" s="139"/>
      <c r="W25" s="140">
        <f>-NORMSINV(1-$W$22)</f>
        <v>-2.32634699993243</v>
      </c>
      <c r="X25" s="96"/>
      <c r="Y25" s="40"/>
      <c r="Z25" s="3"/>
    </row>
    <row r="26" spans="1:26" s="1" customFormat="1" ht="20.25" customHeight="1" thickBot="1">
      <c r="A26" s="11"/>
      <c r="B26" s="31">
        <v>19</v>
      </c>
      <c r="C26" s="88"/>
      <c r="D26" s="89"/>
      <c r="E26" s="90"/>
      <c r="F26" s="91"/>
      <c r="G26" s="2"/>
      <c r="H26" s="2"/>
      <c r="I26" s="22" t="s">
        <v>32</v>
      </c>
      <c r="J26" s="149" t="s">
        <v>49</v>
      </c>
      <c r="K26" s="150"/>
      <c r="L26" s="151"/>
      <c r="M26" s="152">
        <f>ABS((M9-$M$17)/M16)</f>
        <v>2.8900298834566964</v>
      </c>
      <c r="N26" s="153"/>
      <c r="O26" s="153"/>
      <c r="P26" s="154"/>
      <c r="Q26" s="152">
        <f>((M9-M17)/M16)</f>
        <v>2.8900298834566964</v>
      </c>
      <c r="R26" s="153"/>
      <c r="S26" s="153"/>
      <c r="T26" s="154"/>
      <c r="U26" s="152">
        <f>((M9-$M17)/$M16)</f>
        <v>2.8900298834566964</v>
      </c>
      <c r="V26" s="153"/>
      <c r="W26" s="153"/>
      <c r="X26" s="154"/>
      <c r="Y26" s="40"/>
      <c r="Z26" s="3"/>
    </row>
    <row r="27" spans="1:26" s="1" customFormat="1" ht="20.25" customHeight="1" thickBot="1">
      <c r="A27" s="11"/>
      <c r="B27" s="31">
        <v>20</v>
      </c>
      <c r="C27" s="88"/>
      <c r="D27" s="89"/>
      <c r="E27" s="90"/>
      <c r="F27" s="91"/>
      <c r="G27" s="5"/>
      <c r="H27" s="5"/>
      <c r="I27" s="28" t="s">
        <v>33</v>
      </c>
      <c r="J27" s="144" t="s">
        <v>22</v>
      </c>
      <c r="K27" s="144"/>
      <c r="L27" s="145"/>
      <c r="M27" s="146" t="str">
        <f>IF(M$26&gt;O$25,"**",IF(M$26&gt;M$25,"*",""))</f>
        <v>**</v>
      </c>
      <c r="N27" s="147"/>
      <c r="O27" s="147"/>
      <c r="P27" s="148"/>
      <c r="Q27" s="146" t="str">
        <f>IF(Q26&gt;S25,"**",IF(Q26&gt;Q25,"*",""))</f>
        <v>**</v>
      </c>
      <c r="R27" s="147"/>
      <c r="S27" s="147"/>
      <c r="T27" s="148"/>
      <c r="U27" s="146" t="str">
        <f>IF(U26&gt;W25,"**",IF(U26&gt;U25,"*",""))</f>
        <v>**</v>
      </c>
      <c r="V27" s="147"/>
      <c r="W27" s="147"/>
      <c r="X27" s="148"/>
      <c r="Y27" s="40"/>
      <c r="Z27" s="3"/>
    </row>
    <row r="28" spans="1:26" s="1" customFormat="1" ht="20.25" customHeight="1" thickBot="1">
      <c r="A28" s="11"/>
      <c r="B28" s="31">
        <v>21</v>
      </c>
      <c r="C28" s="88"/>
      <c r="D28" s="89"/>
      <c r="E28" s="90"/>
      <c r="F28" s="91"/>
      <c r="G28" s="5"/>
      <c r="H28" s="5"/>
      <c r="I28" s="22"/>
      <c r="J28" s="155"/>
      <c r="K28" s="155"/>
      <c r="L28" s="156"/>
      <c r="M28" s="157" t="str">
        <f>IF(M27="**","∵α＝１％で有意",IF(M27="*","∵α＝５％で有意",IF(M27="","∵有意であるとはいえない")))</f>
        <v>∵α＝１％で有意</v>
      </c>
      <c r="N28" s="158"/>
      <c r="O28" s="158"/>
      <c r="P28" s="159"/>
      <c r="Q28" s="157" t="str">
        <f>IF(Q27="**","∵α＝１％で有意",IF(Q27="*","∵α＝５％で有意",IF(Q27="","∵有意であるとはいえない")))</f>
        <v>∵α＝１％で有意</v>
      </c>
      <c r="R28" s="158"/>
      <c r="S28" s="158"/>
      <c r="T28" s="159"/>
      <c r="U28" s="157" t="str">
        <f>IF(U27="**","∵α＝１％で有意",IF(U27="*","∵α＝５％で有意",IF(U27="","∵有意であるとはいえない")))</f>
        <v>∵α＝１％で有意</v>
      </c>
      <c r="V28" s="158"/>
      <c r="W28" s="158"/>
      <c r="X28" s="159"/>
      <c r="Y28" s="40"/>
      <c r="Z28" s="3"/>
    </row>
    <row r="29" spans="1:26" s="1" customFormat="1" ht="20.25" customHeight="1">
      <c r="A29" s="11"/>
      <c r="B29" s="31">
        <v>22</v>
      </c>
      <c r="C29" s="88"/>
      <c r="D29" s="89"/>
      <c r="E29" s="90"/>
      <c r="F29" s="91"/>
      <c r="M29" s="38"/>
      <c r="N29" s="38"/>
      <c r="O29" s="38"/>
      <c r="P29" s="38"/>
      <c r="Q29" s="35"/>
      <c r="R29" s="40"/>
      <c r="S29" s="40"/>
      <c r="T29" s="40"/>
      <c r="U29" s="40"/>
      <c r="V29" s="42"/>
      <c r="W29" s="43"/>
      <c r="X29" s="40"/>
      <c r="Y29" s="40"/>
      <c r="Z29" s="3"/>
    </row>
    <row r="30" spans="1:26" s="1" customFormat="1" ht="20.25" customHeight="1">
      <c r="A30" s="11"/>
      <c r="B30" s="31">
        <v>23</v>
      </c>
      <c r="C30" s="88"/>
      <c r="D30" s="89"/>
      <c r="E30" s="90"/>
      <c r="F30" s="91"/>
      <c r="H30" s="21"/>
      <c r="M30" s="38"/>
      <c r="N30" s="38"/>
      <c r="O30" s="38"/>
      <c r="P30" s="38"/>
      <c r="Q30" s="38"/>
      <c r="R30" s="38"/>
      <c r="S30" s="38"/>
      <c r="T30" s="40"/>
      <c r="U30" s="40"/>
      <c r="V30" s="42"/>
      <c r="W30" s="43"/>
      <c r="X30" s="40"/>
      <c r="Y30" s="40"/>
      <c r="Z30" s="3"/>
    </row>
    <row r="31" spans="1:26" s="1" customFormat="1" ht="20.25" customHeight="1">
      <c r="A31" s="11"/>
      <c r="B31" s="31">
        <v>24</v>
      </c>
      <c r="C31" s="88"/>
      <c r="D31" s="89"/>
      <c r="E31" s="90"/>
      <c r="F31" s="91"/>
      <c r="M31" s="38"/>
      <c r="N31" s="38"/>
      <c r="O31" s="38"/>
      <c r="P31" s="38"/>
      <c r="Q31" s="38"/>
      <c r="R31" s="38"/>
      <c r="S31" s="38"/>
      <c r="T31" s="40"/>
      <c r="U31" s="40"/>
      <c r="V31" s="42"/>
      <c r="W31" s="43"/>
      <c r="X31" s="40"/>
      <c r="Y31" s="40"/>
      <c r="Z31" s="3"/>
    </row>
    <row r="32" spans="1:26" s="1" customFormat="1" ht="20.25" customHeight="1" thickBot="1">
      <c r="A32" s="11"/>
      <c r="B32" s="31">
        <v>25</v>
      </c>
      <c r="C32" s="88"/>
      <c r="D32" s="89"/>
      <c r="E32" s="90"/>
      <c r="F32" s="91"/>
      <c r="H32" s="20" t="s">
        <v>5</v>
      </c>
      <c r="M32" s="38"/>
      <c r="N32" s="38"/>
      <c r="O32" s="38"/>
      <c r="P32" s="38"/>
      <c r="Q32" s="38"/>
      <c r="R32" s="38"/>
      <c r="S32" s="38"/>
      <c r="T32" s="40"/>
      <c r="U32" s="40"/>
      <c r="V32" s="42"/>
      <c r="W32" s="43"/>
      <c r="X32" s="40"/>
      <c r="Y32" s="40"/>
      <c r="Z32" s="3"/>
    </row>
    <row r="33" spans="1:26" s="1" customFormat="1" ht="20.25" customHeight="1" thickBot="1">
      <c r="A33" s="11"/>
      <c r="B33" s="31">
        <v>26</v>
      </c>
      <c r="C33" s="88"/>
      <c r="D33" s="89"/>
      <c r="E33" s="90"/>
      <c r="F33" s="91"/>
      <c r="I33" s="23" t="s">
        <v>0</v>
      </c>
      <c r="J33" s="160" t="s">
        <v>4</v>
      </c>
      <c r="K33" s="85"/>
      <c r="L33" s="161"/>
      <c r="M33" s="162" t="s">
        <v>8</v>
      </c>
      <c r="N33" s="163"/>
      <c r="O33" s="163"/>
      <c r="P33" s="163"/>
      <c r="Q33" s="163"/>
      <c r="R33" s="164"/>
      <c r="S33" s="38"/>
      <c r="T33" s="40"/>
      <c r="U33" s="40"/>
      <c r="V33" s="42"/>
      <c r="W33" s="43"/>
      <c r="X33" s="40"/>
      <c r="Y33" s="40"/>
      <c r="Z33" s="3"/>
    </row>
    <row r="34" spans="1:26" s="1" customFormat="1" ht="20.25" customHeight="1">
      <c r="A34" s="11"/>
      <c r="B34" s="31">
        <v>27</v>
      </c>
      <c r="C34" s="88"/>
      <c r="D34" s="89"/>
      <c r="E34" s="90"/>
      <c r="F34" s="91"/>
      <c r="G34" s="5"/>
      <c r="H34" s="5"/>
      <c r="I34" s="24" t="s">
        <v>18</v>
      </c>
      <c r="J34" s="72" t="s">
        <v>39</v>
      </c>
      <c r="K34" s="72"/>
      <c r="L34" s="73"/>
      <c r="M34" s="168">
        <f>$M10</f>
        <v>0.225</v>
      </c>
      <c r="N34" s="75"/>
      <c r="O34" s="75"/>
      <c r="P34" s="75"/>
      <c r="Q34" s="75"/>
      <c r="R34" s="76"/>
      <c r="S34" s="40"/>
      <c r="T34" s="40"/>
      <c r="U34" s="40"/>
      <c r="V34" s="42"/>
      <c r="W34" s="43"/>
      <c r="X34" s="40"/>
      <c r="Y34" s="40"/>
      <c r="Z34" s="3"/>
    </row>
    <row r="35" spans="1:31" s="1" customFormat="1" ht="20.25" customHeight="1">
      <c r="A35" s="11"/>
      <c r="B35" s="31">
        <v>28</v>
      </c>
      <c r="C35" s="88"/>
      <c r="D35" s="89"/>
      <c r="E35" s="90"/>
      <c r="F35" s="91"/>
      <c r="I35" s="25" t="s">
        <v>19</v>
      </c>
      <c r="J35" s="165" t="s">
        <v>6</v>
      </c>
      <c r="K35" s="165"/>
      <c r="L35" s="166"/>
      <c r="M35" s="167">
        <f>M10</f>
        <v>0.225</v>
      </c>
      <c r="N35" s="167"/>
      <c r="O35" s="44" t="s">
        <v>20</v>
      </c>
      <c r="P35" s="173">
        <f>$M25*$M18</f>
        <v>0.09150502469635789</v>
      </c>
      <c r="Q35" s="173"/>
      <c r="R35" s="45"/>
      <c r="S35" s="17" t="s">
        <v>50</v>
      </c>
      <c r="T35" s="2"/>
      <c r="U35" s="2"/>
      <c r="V35" s="42"/>
      <c r="W35" s="43"/>
      <c r="X35" s="40"/>
      <c r="Y35" s="40"/>
      <c r="Z35" s="3"/>
      <c r="AB35" s="178">
        <f>M35-P35</f>
        <v>0.13349497530364213</v>
      </c>
      <c r="AC35" s="179" t="s">
        <v>62</v>
      </c>
      <c r="AD35" s="178">
        <f>M35+P35</f>
        <v>0.3165050246963579</v>
      </c>
      <c r="AE35" s="180"/>
    </row>
    <row r="36" spans="1:31" s="1" customFormat="1" ht="20.25" customHeight="1" thickBot="1">
      <c r="A36" s="4"/>
      <c r="B36" s="31">
        <v>29</v>
      </c>
      <c r="C36" s="88"/>
      <c r="D36" s="89"/>
      <c r="E36" s="90"/>
      <c r="F36" s="91"/>
      <c r="I36" s="26" t="s">
        <v>21</v>
      </c>
      <c r="J36" s="174" t="s">
        <v>7</v>
      </c>
      <c r="K36" s="174"/>
      <c r="L36" s="175"/>
      <c r="M36" s="176">
        <f>$M10</f>
        <v>0.225</v>
      </c>
      <c r="N36" s="176"/>
      <c r="O36" s="46" t="s">
        <v>20</v>
      </c>
      <c r="P36" s="177">
        <f>$O25*$M18</f>
        <v>0.12025815576167784</v>
      </c>
      <c r="Q36" s="177"/>
      <c r="R36" s="47"/>
      <c r="S36" s="2"/>
      <c r="T36" s="2"/>
      <c r="U36" s="2"/>
      <c r="V36" s="40"/>
      <c r="W36" s="40"/>
      <c r="X36" s="40"/>
      <c r="Y36" s="40"/>
      <c r="Z36" s="3"/>
      <c r="AB36" s="178">
        <f>M36-P36</f>
        <v>0.10474184423832217</v>
      </c>
      <c r="AC36" s="179" t="s">
        <v>62</v>
      </c>
      <c r="AD36" s="178">
        <f>M36+P36</f>
        <v>0.34525815576167784</v>
      </c>
      <c r="AE36" s="180"/>
    </row>
    <row r="37" spans="1:26" s="1" customFormat="1" ht="20.25" customHeight="1" thickBot="1">
      <c r="A37" s="4"/>
      <c r="B37" s="32">
        <v>30</v>
      </c>
      <c r="C37" s="169"/>
      <c r="D37" s="170"/>
      <c r="E37" s="171"/>
      <c r="F37" s="172"/>
      <c r="M37" s="38"/>
      <c r="N37" s="38"/>
      <c r="O37" s="38"/>
      <c r="P37" s="38"/>
      <c r="Q37" s="38"/>
      <c r="R37" s="40"/>
      <c r="S37" s="40"/>
      <c r="T37" s="40"/>
      <c r="U37" s="40"/>
      <c r="V37" s="40"/>
      <c r="W37" s="40"/>
      <c r="X37" s="40"/>
      <c r="Y37" s="40"/>
      <c r="Z37" s="3"/>
    </row>
    <row r="38" spans="1:26" s="1" customFormat="1" ht="20.25" customHeight="1">
      <c r="A38" s="4"/>
      <c r="B38" s="2"/>
      <c r="C38" s="48"/>
      <c r="D38" s="49"/>
      <c r="E38" s="49"/>
      <c r="F38" s="49"/>
      <c r="S38" s="2"/>
      <c r="T38" s="40"/>
      <c r="U38" s="40"/>
      <c r="V38" s="40"/>
      <c r="W38" s="40"/>
      <c r="X38" s="40"/>
      <c r="Y38" s="40"/>
      <c r="Z38" s="3"/>
    </row>
    <row r="39" spans="1:26" s="1" customFormat="1" ht="20.25" customHeight="1">
      <c r="A39" s="4"/>
      <c r="B39" s="2"/>
      <c r="C39" s="2"/>
      <c r="Q39" s="40"/>
      <c r="R39" s="6"/>
      <c r="S39" s="2"/>
      <c r="T39" s="40"/>
      <c r="U39" s="40"/>
      <c r="V39" s="40"/>
      <c r="W39" s="40"/>
      <c r="X39" s="40"/>
      <c r="Y39" s="40"/>
      <c r="Z39" s="3"/>
    </row>
    <row r="40" spans="1:26" s="1" customFormat="1" ht="20.25" customHeight="1">
      <c r="A40" s="4"/>
      <c r="B40" s="2"/>
      <c r="C40" s="2"/>
      <c r="Q40" s="40"/>
      <c r="R40" s="6"/>
      <c r="S40" s="2"/>
      <c r="T40" s="40"/>
      <c r="U40" s="40"/>
      <c r="V40" s="40"/>
      <c r="W40" s="40"/>
      <c r="X40" s="40"/>
      <c r="Y40" s="40"/>
      <c r="Z40" s="3"/>
    </row>
    <row r="41" spans="1:26" s="1" customFormat="1" ht="20.25" customHeight="1">
      <c r="A41" s="4"/>
      <c r="B41" s="2"/>
      <c r="C41" s="2"/>
      <c r="Q41" s="40"/>
      <c r="R41" s="2"/>
      <c r="S41" s="2"/>
      <c r="T41" s="2"/>
      <c r="U41" s="2"/>
      <c r="V41" s="2"/>
      <c r="W41" s="2"/>
      <c r="X41" s="2"/>
      <c r="Y41" s="2"/>
      <c r="Z41" s="3"/>
    </row>
    <row r="42" spans="1:26" s="1" customFormat="1" ht="20.25" customHeight="1">
      <c r="A42" s="4"/>
      <c r="B42" s="2"/>
      <c r="C42" s="2"/>
      <c r="Q42" s="40"/>
      <c r="R42" s="2"/>
      <c r="S42" s="2"/>
      <c r="T42" s="2"/>
      <c r="U42" s="2"/>
      <c r="V42" s="2"/>
      <c r="W42" s="2"/>
      <c r="X42" s="2"/>
      <c r="Y42" s="2"/>
      <c r="Z42" s="3"/>
    </row>
    <row r="43" spans="1:26" s="1" customFormat="1" ht="20.25" customHeight="1">
      <c r="A43" s="4"/>
      <c r="B43" s="2"/>
      <c r="C43" s="2"/>
      <c r="R43" s="2"/>
      <c r="S43" s="2"/>
      <c r="T43" s="2"/>
      <c r="U43" s="2"/>
      <c r="V43" s="2"/>
      <c r="W43" s="2"/>
      <c r="X43" s="2"/>
      <c r="Y43" s="2"/>
      <c r="Z43" s="3"/>
    </row>
    <row r="44" spans="1:26" s="1" customFormat="1" ht="9" customHeight="1" thickBot="1">
      <c r="A44" s="1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9"/>
    </row>
    <row r="45" s="1" customFormat="1" ht="9.7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</sheetData>
  <mergeCells count="155">
    <mergeCell ref="C37:D37"/>
    <mergeCell ref="E37:F37"/>
    <mergeCell ref="P35:Q35"/>
    <mergeCell ref="C36:D36"/>
    <mergeCell ref="E36:F36"/>
    <mergeCell ref="J36:L36"/>
    <mergeCell ref="M36:N36"/>
    <mergeCell ref="P36:Q36"/>
    <mergeCell ref="C35:D35"/>
    <mergeCell ref="E35:F35"/>
    <mergeCell ref="J35:L35"/>
    <mergeCell ref="M35:N35"/>
    <mergeCell ref="C34:D34"/>
    <mergeCell ref="E34:F34"/>
    <mergeCell ref="J34:L34"/>
    <mergeCell ref="M34:R34"/>
    <mergeCell ref="C33:D33"/>
    <mergeCell ref="E33:F33"/>
    <mergeCell ref="J33:L33"/>
    <mergeCell ref="M33:R33"/>
    <mergeCell ref="C31:D31"/>
    <mergeCell ref="E31:F31"/>
    <mergeCell ref="C32:D32"/>
    <mergeCell ref="E32:F32"/>
    <mergeCell ref="C29:D29"/>
    <mergeCell ref="E29:F29"/>
    <mergeCell ref="C30:D30"/>
    <mergeCell ref="E30:F30"/>
    <mergeCell ref="Q27:T27"/>
    <mergeCell ref="U27:X27"/>
    <mergeCell ref="C28:D28"/>
    <mergeCell ref="E28:F28"/>
    <mergeCell ref="J28:L28"/>
    <mergeCell ref="M28:P28"/>
    <mergeCell ref="Q28:T28"/>
    <mergeCell ref="U28:X28"/>
    <mergeCell ref="C27:D27"/>
    <mergeCell ref="E27:F27"/>
    <mergeCell ref="J27:L27"/>
    <mergeCell ref="M27:P27"/>
    <mergeCell ref="W25:X25"/>
    <mergeCell ref="C26:D26"/>
    <mergeCell ref="E26:F26"/>
    <mergeCell ref="J26:L26"/>
    <mergeCell ref="M26:P26"/>
    <mergeCell ref="Q26:T26"/>
    <mergeCell ref="U26:X26"/>
    <mergeCell ref="O25:P25"/>
    <mergeCell ref="Q25:R25"/>
    <mergeCell ref="S25:T25"/>
    <mergeCell ref="U25:V25"/>
    <mergeCell ref="C25:D25"/>
    <mergeCell ref="E25:F25"/>
    <mergeCell ref="J25:L25"/>
    <mergeCell ref="M25:N25"/>
    <mergeCell ref="W23:X23"/>
    <mergeCell ref="C24:D24"/>
    <mergeCell ref="E24:F24"/>
    <mergeCell ref="J24:L24"/>
    <mergeCell ref="M24:N24"/>
    <mergeCell ref="O24:P24"/>
    <mergeCell ref="Q24:R24"/>
    <mergeCell ref="S24:T24"/>
    <mergeCell ref="U24:V24"/>
    <mergeCell ref="W24:X24"/>
    <mergeCell ref="O23:P23"/>
    <mergeCell ref="Q23:R23"/>
    <mergeCell ref="S23:T23"/>
    <mergeCell ref="U23:V23"/>
    <mergeCell ref="C23:D23"/>
    <mergeCell ref="E23:F23"/>
    <mergeCell ref="J23:L23"/>
    <mergeCell ref="M23:N23"/>
    <mergeCell ref="S21:Y21"/>
    <mergeCell ref="C22:D22"/>
    <mergeCell ref="E22:F22"/>
    <mergeCell ref="J22:L22"/>
    <mergeCell ref="M22:N22"/>
    <mergeCell ref="O22:P22"/>
    <mergeCell ref="Q22:R22"/>
    <mergeCell ref="S22:T22"/>
    <mergeCell ref="U22:V22"/>
    <mergeCell ref="W22:X22"/>
    <mergeCell ref="C21:D21"/>
    <mergeCell ref="E21:F21"/>
    <mergeCell ref="J21:L21"/>
    <mergeCell ref="M21:R21"/>
    <mergeCell ref="S19:X19"/>
    <mergeCell ref="C20:D20"/>
    <mergeCell ref="E20:F20"/>
    <mergeCell ref="J20:L20"/>
    <mergeCell ref="M20:R20"/>
    <mergeCell ref="S20:Y20"/>
    <mergeCell ref="C19:D19"/>
    <mergeCell ref="E19:F19"/>
    <mergeCell ref="J19:L19"/>
    <mergeCell ref="M19:R19"/>
    <mergeCell ref="C18:D18"/>
    <mergeCell ref="E18:F18"/>
    <mergeCell ref="J18:L18"/>
    <mergeCell ref="M18:R18"/>
    <mergeCell ref="C17:D17"/>
    <mergeCell ref="E17:F17"/>
    <mergeCell ref="J17:L17"/>
    <mergeCell ref="M17:R17"/>
    <mergeCell ref="C16:D16"/>
    <mergeCell ref="E16:F16"/>
    <mergeCell ref="J16:L16"/>
    <mergeCell ref="M16:R16"/>
    <mergeCell ref="C15:D15"/>
    <mergeCell ref="E15:F15"/>
    <mergeCell ref="J15:L15"/>
    <mergeCell ref="M15:R15"/>
    <mergeCell ref="C14:D14"/>
    <mergeCell ref="E14:F14"/>
    <mergeCell ref="J14:L14"/>
    <mergeCell ref="M14:R14"/>
    <mergeCell ref="C13:D13"/>
    <mergeCell ref="E13:F13"/>
    <mergeCell ref="J13:L13"/>
    <mergeCell ref="M13:R13"/>
    <mergeCell ref="U11:Y11"/>
    <mergeCell ref="C12:D12"/>
    <mergeCell ref="E12:F12"/>
    <mergeCell ref="J12:L12"/>
    <mergeCell ref="M12:R12"/>
    <mergeCell ref="C11:D11"/>
    <mergeCell ref="E11:F11"/>
    <mergeCell ref="J11:L11"/>
    <mergeCell ref="M11:R11"/>
    <mergeCell ref="U9:Y9"/>
    <mergeCell ref="C10:D10"/>
    <mergeCell ref="E10:F10"/>
    <mergeCell ref="J10:L10"/>
    <mergeCell ref="M10:R10"/>
    <mergeCell ref="U10:Y10"/>
    <mergeCell ref="C9:D9"/>
    <mergeCell ref="E9:F9"/>
    <mergeCell ref="J9:L9"/>
    <mergeCell ref="M9:R9"/>
    <mergeCell ref="U7:Y7"/>
    <mergeCell ref="C8:D8"/>
    <mergeCell ref="E8:F8"/>
    <mergeCell ref="J8:L8"/>
    <mergeCell ref="M8:R8"/>
    <mergeCell ref="U8:Y8"/>
    <mergeCell ref="C7:D7"/>
    <mergeCell ref="E7:F7"/>
    <mergeCell ref="J7:L7"/>
    <mergeCell ref="M7:R7"/>
    <mergeCell ref="I4:Q4"/>
    <mergeCell ref="I5:L5"/>
    <mergeCell ref="M5:U5"/>
    <mergeCell ref="B6:F6"/>
    <mergeCell ref="Y3:Z3"/>
  </mergeCells>
  <conditionalFormatting sqref="M27:X27">
    <cfRule type="cellIs" priority="1" dxfId="0" operator="equal" stopIfTrue="1">
      <formula>"**"</formula>
    </cfRule>
    <cfRule type="cellIs" priority="2" dxfId="1" operator="equal" stopIfTrue="1">
      <formula>"*"</formula>
    </cfRule>
  </conditionalFormatting>
  <printOptions/>
  <pageMargins left="0.61" right="0.1968503937007874" top="0.27" bottom="0.26" header="0" footer="0"/>
  <pageSetup horizontalDpi="600" verticalDpi="600" orientation="portrait" paperSize="9" scale="98" r:id="rId6"/>
  <legacyDrawing r:id="rId5"/>
  <oleObjects>
    <oleObject progId="Equation.3" shapeId="646382" r:id="rId1"/>
    <oleObject progId="Equation.3" shapeId="220294" r:id="rId2"/>
    <oleObject progId="Equation.3" shapeId="284482" r:id="rId3"/>
    <oleObject progId="Equation.3" shapeId="117333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2007-04-09T07:57:40Z</cp:lastPrinted>
  <dcterms:created xsi:type="dcterms:W3CDTF">1998-05-06T14:22:11Z</dcterms:created>
  <dcterms:modified xsi:type="dcterms:W3CDTF">2007-04-09T07:58:37Z</dcterms:modified>
  <cp:category/>
  <cp:version/>
  <cp:contentType/>
  <cp:contentStatus/>
</cp:coreProperties>
</file>